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esui-hdd\総務係\A下水道課庶務-10　照会・調査\01庁内\01財政課\経営戦略【一般・調査等関係】\経営比較分析表\R06決算値　経営比較分析表\"/>
    </mc:Choice>
  </mc:AlternateContent>
  <xr:revisionPtr revIDLastSave="0" documentId="13_ncr:1_{4E3D2D9B-1921-4A4F-AEBC-146F3909C1E4}" xr6:coauthVersionLast="47" xr6:coauthVersionMax="47" xr10:uidLastSave="{00000000-0000-0000-0000-000000000000}"/>
  <workbookProtection workbookAlgorithmName="SHA-512" workbookHashValue="HHrIZDYClDbFUdP6aUCdR2A+uSuGIMuKfY15Y3ZplyWPR8/Hb2XQlzgealTNFHThQ+NZgiw/+N5vI2MF5uRawg==" workbookSaltValue="JC7BcPlADyeOdiwr70LD0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 r="AL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<sst xmlns="http://schemas.openxmlformats.org/spreadsheetml/2006/main" count="231" uniqueCount="115">
  <si>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</si>
  <si>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</si>
  <si>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</si>
  <si>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</si>
  <si>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</si>
  <si>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</si>
  <si>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</si>
  <si>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</si>
  <si>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</si>
  <si>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</si>
  <si>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</si>
  <si>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</si>
  <si>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</si>
  <si>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</si>
  <si>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</si>
  <si>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</si>
  <si>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</si>
  <si>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</si>
  <si>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</si>
  <si>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</si>
  <si>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</si>
  <si>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</si>
  <si>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</si>
  <si>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</si>
  <si>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</si>
  <si>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</si>
  <si>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</si>
  <si>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</si>
  <si>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</si>
  <si>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</si>
  <si>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</si>
  <si>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</si>
  <si>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</si>
  <si>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</si>
  <si>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</si>
  <si>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</si>
  <si>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</si>
  <si>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</si>
  <si>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</si>
  <si>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</si>
  <si>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</si>
  <si>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</si>
  <si>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</si>
  <si>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</si>
  <si>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</si>
  <si>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</si>
  <si>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</si>
  <si>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</si>
  <si>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</si>
  <si>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</si>
  <si>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</si>
  <si>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</si>
  <si>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</si>
  <si>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</si>
  <si>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</si>
  <si>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</si>
  <si>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</si>
  <si>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</si>
  <si>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</si>
  <si>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</si>
  <si>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</si>
  <si>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</si>
  <si>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</si>
  <si>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</si>
  <si>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</si>
  <si>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</si>
  <si>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</si>
  <si>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</si>
  <si>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</si>
  <si>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</si>
  <si>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</si>
  <si>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</si>
  <si>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</si>
  <si>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</si>
  <si>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</si>
  <si>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</si>
  <si>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</si>
  <si>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</si>
  <si>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</si>
  <si>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</si>
  <si>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</si>
  <si>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</si>
  <si>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</si>
  <si>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</si>
  <si>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</si>
  <si>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</si>
  <si>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</si>
  <si>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</si>
  <si>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</si>
  <si>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</si>
  <si>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</si>
  <si>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</si>
  <si>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</si>
  <si>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</si>
  <si>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</si>
  <si>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</si>
  <si>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</si>
  <si>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</si>
  <si>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</si>
  <si>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</si>
  <si>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</si>
  <si>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</si>
  <si>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</si>
  <si>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</si>
  <si>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</si>
  <si>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</si>
  <si>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</si>
  <si>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</si>
  <si>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</si>
  <si>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</si>
  <si>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</si>
  <si>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</si>
  <si>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農業集落排水事業は、類似団体平均値と比較して①経常収支比率、⑤経費回収率が低く⑥汚水処理原価が高い傾向にあります。主な要因として汚水処理場が13か所と多く存在し、汚水処理に係るコストが高いことが主な要因であると考えられます。また、地理的な要因で施設の統廃合を行っていくことも難しい状況で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</si>
  <si>
    <r>
      <t>　</t>
    </r>
    <r>
      <rPr>
        <sz val="11"/>
        <rFont val="ＭＳ ゴシック"/>
        <family val="3"/>
        <charset val="128"/>
      </rPr>
      <t>山都地区の堰沢処理区は、昭和60年度に供用開始され、それ以降12処理区を整備し、現在13処理区が供用開始されています。30年を経過した施設が３処理区、20年を経過した施設が８処理区、10年を経過した施設が２処理区あり、施設、設備の老朽化等による更新費用が増加する傾向となっている。</t>
    </r>
    <r>
      <rPr>
        <sz val="11"/>
        <color rgb="FFFF0000"/>
        <rFont val="ＭＳ ゴシック"/>
        <family val="3"/>
        <charset val="128"/>
      </rPr>
      <t xml:space="preserve">
</t>
    </r>
    <r>
      <rPr>
        <sz val="11"/>
        <rFont val="ＭＳ ゴシック"/>
        <family val="3"/>
        <charset val="128"/>
      </rPr>
      <t>　今後は、計画的な更新による予防保全に努め、効率的な施設管理を図る予定である。
　管渠については、法定耐用年数である50年を経過している箇所はありません。なお、山都地区の堰沢処理区において昭和60年度に整備した箇所が最も古く39年を経過している。</t>
    </r>
    <phoneticPr fontId="4"/>
  </si>
  <si>
    <t xml:space="preserve"> 本市の農業集落排水施設は13処理区あり全て整備済みで、現在、建設中の施設及び新たな整備計画はありません。
　施設、設備の老朽化等による更新費用や維持管理経費が増加していく傾向となっている。このため、13処理区のうち、10処理区については、処理施設の長寿命化を図るための最適整備構想を策定し、国の交付金を活用しながら順次改築等の更新を行うこととしている。
① 経常収支比率については、100％を超えてはいるが、一般会計負担金に依存し収支を保っている状況である。
③　流動比率については、県補助金の未収金のの増加により増加しているが、法適用して間もないことから資金が少なく、また、多額の企業債償還金があるため来年度は低くなると予想される、今後は償還金の減少により上昇していく見込である。
④　企業債残高対事業規模比率については、企業債償還を一般会計の負担としている。
⑤　経費回収率については、100％に満たない状況であり汚水処理経費の節減や加入促進による使用料増加の取り組みを強化するとともに、適正な使用料の改定を行い経営の改善を図っていく必要がある。
⑥　汚水処理原価については、委託費等の施設維持費の増加、有収水量の減少や地理的な要因により処理場が点在し、維持管理費が高額となるため平均より高い状態で推移しており、引き続きコスト縮減に取り組んでいかなければならない。
⑦　施設利用率については、人口の減少により低い状態が続いている。また、地理的な要因で施設の広域化・共同化を図っていくことも難しい状況となっている。
⑧　水洗化率については、類似団体平均値を上回っているが、過疎化による人口減少が課題である。</t>
    <rPh sb="243" eb="247">
      <t>ケンホジョキン</t>
    </rPh>
    <rPh sb="248" eb="251">
      <t>ミシュウキン</t>
    </rPh>
    <rPh sb="253" eb="255">
      <t>ゾウカ</t>
    </rPh>
    <rPh sb="258" eb="260">
      <t>ゾウカ</t>
    </rPh>
    <rPh sb="312" eb="314">
      <t>ヨソウ</t>
    </rPh>
    <rPh sb="491" eb="495">
      <t>イタクヒトウ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</si>
</sst>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8D-41BA-A120-B381B6DAC3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7F8D-41BA-A120-B381B6DAC3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29.49</c:v>
                </c:pt>
                <c:pt idx="1">
                  <c:v>31.16</c:v>
                </c:pt>
                <c:pt idx="2">
                  <c:v>30.3</c:v>
                </c:pt>
                <c:pt idx="3">
                  <c:v>30.71</c:v>
                </c:pt>
                <c:pt idx="4">
                  <c:v>31.26</c:v>
                </c:pt>
              </c:numCache>
            </c:numRef>
          </c:val>
          <c:extLst>
            <c:ext xmlns:c16="http://schemas.microsoft.com/office/drawing/2014/chart" uri="{C3380CC4-5D6E-409C-BE32-E72D297353CC}">
              <c16:uniqueId val="{00000000-2075-4EC2-8523-87B91F515E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2075-4EC2-8523-87B91F515E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90.92</c:v>
                </c:pt>
                <c:pt idx="1">
                  <c:v>92.58</c:v>
                </c:pt>
                <c:pt idx="2">
                  <c:v>93.18</c:v>
                </c:pt>
                <c:pt idx="3">
                  <c:v>94.66</c:v>
                </c:pt>
                <c:pt idx="4">
                  <c:v>94.71</c:v>
                </c:pt>
              </c:numCache>
            </c:numRef>
          </c:val>
          <c:extLst>
            <c:ext xmlns:c16="http://schemas.microsoft.com/office/drawing/2014/chart" uri="{C3380CC4-5D6E-409C-BE32-E72D297353CC}">
              <c16:uniqueId val="{00000000-A099-4CA4-AED5-6B4FAB8BA3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A099-4CA4-AED5-6B4FAB8BA3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102.72</c:v>
                </c:pt>
                <c:pt idx="1">
                  <c:v>102.44</c:v>
                </c:pt>
                <c:pt idx="2">
                  <c:v>101.39</c:v>
                </c:pt>
                <c:pt idx="3">
                  <c:v>101.36</c:v>
                </c:pt>
                <c:pt idx="4">
                  <c:v>105.19</c:v>
                </c:pt>
              </c:numCache>
            </c:numRef>
          </c:val>
          <c:extLst>
            <c:ext xmlns:c16="http://schemas.microsoft.com/office/drawing/2014/chart" uri="{C3380CC4-5D6E-409C-BE32-E72D297353CC}">
              <c16:uniqueId val="{00000000-84B0-4129-9F6E-41E8C0CE529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84B0-4129-9F6E-41E8C0CE529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3.48</c:v>
                </c:pt>
                <c:pt idx="1">
                  <c:v>6.96</c:v>
                </c:pt>
                <c:pt idx="2">
                  <c:v>10.33</c:v>
                </c:pt>
                <c:pt idx="3">
                  <c:v>13.42</c:v>
                </c:pt>
                <c:pt idx="4">
                  <c:v>16.38</c:v>
                </c:pt>
              </c:numCache>
            </c:numRef>
          </c:val>
          <c:extLst>
            <c:ext xmlns:c16="http://schemas.microsoft.com/office/drawing/2014/chart" uri="{C3380CC4-5D6E-409C-BE32-E72D297353CC}">
              <c16:uniqueId val="{00000000-0908-454C-89F8-83EB2CBC5D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0908-454C-89F8-83EB2CBC5D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17-43B3-8FEA-F9C464B4E4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1E17-43B3-8FEA-F9C464B4E4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A0-48E4-8C3C-422CE80004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7A0-48E4-8C3C-422CE80004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125.64</c:v>
                </c:pt>
                <c:pt idx="1">
                  <c:v>24.67</c:v>
                </c:pt>
                <c:pt idx="2">
                  <c:v>31.33</c:v>
                </c:pt>
                <c:pt idx="3">
                  <c:v>37.270000000000003</c:v>
                </c:pt>
                <c:pt idx="4">
                  <c:v>62.56</c:v>
                </c:pt>
              </c:numCache>
            </c:numRef>
          </c:val>
          <c:extLst>
            <c:ext xmlns:c16="http://schemas.microsoft.com/office/drawing/2014/chart" uri="{C3380CC4-5D6E-409C-BE32-E72D297353CC}">
              <c16:uniqueId val="{00000000-4993-4A9C-9684-87D83F23BC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4993-4A9C-9684-87D83F23BC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8B-4E08-84F6-3238A2B51F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BE8B-4E08-84F6-3238A2B51F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43.2</c:v>
                </c:pt>
                <c:pt idx="1">
                  <c:v>39.869999999999997</c:v>
                </c:pt>
                <c:pt idx="2">
                  <c:v>36.799999999999997</c:v>
                </c:pt>
                <c:pt idx="3">
                  <c:v>40.79</c:v>
                </c:pt>
                <c:pt idx="4">
                  <c:v>33.44</c:v>
                </c:pt>
              </c:numCache>
            </c:numRef>
          </c:val>
          <c:extLst>
            <c:ext xmlns:c16="http://schemas.microsoft.com/office/drawing/2014/chart" uri="{C3380CC4-5D6E-409C-BE32-E72D297353CC}">
              <c16:uniqueId val="{00000000-5575-489A-A2A0-8A9EC1AD6F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5575-489A-A2A0-8A9EC1AD6F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380.16</c:v>
                </c:pt>
                <c:pt idx="1">
                  <c:v>412.74</c:v>
                </c:pt>
                <c:pt idx="2">
                  <c:v>445.39</c:v>
                </c:pt>
                <c:pt idx="3">
                  <c:v>401.8</c:v>
                </c:pt>
                <c:pt idx="4">
                  <c:v>490.11</c:v>
                </c:pt>
              </c:numCache>
            </c:numRef>
          </c:val>
          <c:extLst>
            <c:ext xmlns:c16="http://schemas.microsoft.com/office/drawing/2014/chart" uri="{C3380CC4-5D6E-409C-BE32-E72D297353CC}">
              <c16:uniqueId val="{00000000-25BA-46AF-843E-ABA686911D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25BA-46AF-843E-ABA686911D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20"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喜多方市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45">
        <f>データ!S6</f>
        <v>43519</v>
      </c>
      <c r="AM8" s="45"/>
      <c r="AN8" s="45"/>
      <c r="AO8" s="45"/>
      <c r="AP8" s="45"/>
      <c r="AQ8" s="45"/>
      <c r="AR8" s="45"/>
      <c r="AS8" s="45"/>
      <c r="AT8" s="46">
        <f>データ!T6</f>
        <v>554.63</v>
      </c>
      <c r="AU8" s="46"/>
      <c r="AV8" s="46"/>
      <c r="AW8" s="46"/>
      <c r="AX8" s="46"/>
      <c r="AY8" s="46"/>
      <c r="AZ8" s="46"/>
      <c r="BA8" s="46"/>
      <c r="BB8" s="46">
        <f>データ!U6</f>
        <v>78.459999999999994</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82.45</v>
      </c>
      <c r="J10" s="46"/>
      <c r="K10" s="46"/>
      <c r="L10" s="46"/>
      <c r="M10" s="46"/>
      <c r="N10" s="46"/>
      <c r="O10" s="46"/>
      <c r="P10" s="46">
        <f>データ!P6</f>
        <v>5.18</v>
      </c>
      <c r="Q10" s="46"/>
      <c r="R10" s="46"/>
      <c r="S10" s="46"/>
      <c r="T10" s="46"/>
      <c r="U10" s="46"/>
      <c r="V10" s="46"/>
      <c r="W10" s="46">
        <f>データ!Q6</f>
        <v>80.42</v>
      </c>
      <c r="X10" s="46"/>
      <c r="Y10" s="46"/>
      <c r="Z10" s="46"/>
      <c r="AA10" s="46"/>
      <c r="AB10" s="46"/>
      <c r="AC10" s="46"/>
      <c r="AD10" s="45">
        <f>データ!R6</f>
        <v>3390</v>
      </c>
      <c r="AE10" s="45"/>
      <c r="AF10" s="45"/>
      <c r="AG10" s="45"/>
      <c r="AH10" s="45"/>
      <c r="AI10" s="45"/>
      <c r="AJ10" s="45"/>
      <c r="AK10" s="2"/>
      <c r="AL10" s="45">
        <f>データ!V6</f>
        <v>2230</v>
      </c>
      <c r="AM10" s="45"/>
      <c r="AN10" s="45"/>
      <c r="AO10" s="45"/>
      <c r="AP10" s="45"/>
      <c r="AQ10" s="45"/>
      <c r="AR10" s="45"/>
      <c r="AS10" s="45"/>
      <c r="AT10" s="46">
        <f>データ!W6</f>
        <v>2.9</v>
      </c>
      <c r="AU10" s="46"/>
      <c r="AV10" s="46"/>
      <c r="AW10" s="46"/>
      <c r="AX10" s="46"/>
      <c r="AY10" s="46"/>
      <c r="AZ10" s="46"/>
      <c r="BA10" s="46"/>
      <c r="BB10" s="46">
        <f>データ!X6</f>
        <v>768.97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JB8mfitE8cw8Hvo67doS4s8LXlXdp3wfsavxzASzjPhOkVtNOZ9OZ+JNI+9I0ylv30oZM2oQjb63Nzax+exaMw==" saltValue="lmlKYSctP4pFG05YNdBg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72087</v>
      </c>
      <c r="D6" s="19">
        <f t="shared" si="3"/>
        <v>46</v>
      </c>
      <c r="E6" s="19">
        <f t="shared" si="3"/>
        <v>17</v>
      </c>
      <c r="F6" s="19">
        <f t="shared" si="3"/>
        <v>5</v>
      </c>
      <c r="G6" s="19">
        <f t="shared" si="3"/>
        <v>0</v>
      </c>
      <c r="H6" s="19" t="str">
        <f t="shared" si="3"/>
        <v>福島県　喜多方市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82.45</v>
      </c>
      <c r="P6" s="20">
        <f t="shared" si="3"/>
        <v>5.18</v>
      </c>
      <c r="Q6" s="20">
        <f t="shared" si="3"/>
        <v>80.42</v>
      </c>
      <c r="R6" s="20">
        <f t="shared" si="3"/>
        <v>3390</v>
      </c>
      <c r="S6" s="20">
        <f t="shared" si="3"/>
        <v>43519</v>
      </c>
      <c r="T6" s="20">
        <f t="shared" si="3"/>
        <v>554.63</v>
      </c>
      <c r="U6" s="20">
        <f t="shared" si="3"/>
        <v>78.459999999999994</v>
      </c>
      <c r="V6" s="20">
        <f t="shared" si="3"/>
        <v>2230</v>
      </c>
      <c r="W6" s="20">
        <f t="shared" si="3"/>
        <v>2.9</v>
      </c>
      <c r="X6" s="20">
        <f t="shared" si="3"/>
        <v>768.97</v>
      </c>
      <c r="Y6" s="21">
        <f>IF(Y7="",NA(),Y7)</f>
        <v>102.72</v>
      </c>
      <c r="Z6" s="21">
        <f t="shared" ref="Z6:AH6" si="4">IF(Z7="",NA(),Z7)</f>
        <v>102.44</v>
      </c>
      <c r="AA6" s="21">
        <f t="shared" si="4"/>
        <v>101.39</v>
      </c>
      <c r="AB6" s="21">
        <f t="shared" si="4"/>
        <v>101.36</v>
      </c>
      <c r="AC6" s="21">
        <f t="shared" si="4"/>
        <v>105.19</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125.64</v>
      </c>
      <c r="AV6" s="21">
        <f t="shared" ref="AV6:BD6" si="6">IF(AV7="",NA(),AV7)</f>
        <v>24.67</v>
      </c>
      <c r="AW6" s="21">
        <f t="shared" si="6"/>
        <v>31.33</v>
      </c>
      <c r="AX6" s="21">
        <f t="shared" si="6"/>
        <v>37.270000000000003</v>
      </c>
      <c r="AY6" s="21">
        <f t="shared" si="6"/>
        <v>62.56</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43.2</v>
      </c>
      <c r="BR6" s="21">
        <f t="shared" ref="BR6:BZ6" si="8">IF(BR7="",NA(),BR7)</f>
        <v>39.869999999999997</v>
      </c>
      <c r="BS6" s="21">
        <f t="shared" si="8"/>
        <v>36.799999999999997</v>
      </c>
      <c r="BT6" s="21">
        <f t="shared" si="8"/>
        <v>40.79</v>
      </c>
      <c r="BU6" s="21">
        <f t="shared" si="8"/>
        <v>33.44</v>
      </c>
      <c r="BV6" s="21">
        <f t="shared" si="8"/>
        <v>68.11</v>
      </c>
      <c r="BW6" s="21">
        <f t="shared" si="8"/>
        <v>67.23</v>
      </c>
      <c r="BX6" s="21">
        <f t="shared" si="8"/>
        <v>61.82</v>
      </c>
      <c r="BY6" s="21">
        <f t="shared" si="8"/>
        <v>61.15</v>
      </c>
      <c r="BZ6" s="21">
        <f t="shared" si="8"/>
        <v>58.41</v>
      </c>
      <c r="CA6" s="20" t="str">
        <f>IF(CA7="","",IF(CA7="-","【-】","【"&amp;SUBSTITUTE(TEXT(CA7,"#,##0.00"),"-","△")&amp;"】"))</f>
        <v>【54.51】</v>
      </c>
      <c r="CB6" s="21">
        <f>IF(CB7="",NA(),CB7)</f>
        <v>380.16</v>
      </c>
      <c r="CC6" s="21">
        <f t="shared" ref="CC6:CK6" si="9">IF(CC7="",NA(),CC7)</f>
        <v>412.74</v>
      </c>
      <c r="CD6" s="21">
        <f t="shared" si="9"/>
        <v>445.39</v>
      </c>
      <c r="CE6" s="21">
        <f t="shared" si="9"/>
        <v>401.8</v>
      </c>
      <c r="CF6" s="21">
        <f t="shared" si="9"/>
        <v>490.11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29.49</v>
      </c>
      <c r="CN6" s="21">
        <f t="shared" ref="CN6:CV6" si="10">IF(CN7="",NA(),CN7)</f>
        <v>31.16</v>
      </c>
      <c r="CO6" s="21">
        <f t="shared" si="10"/>
        <v>30.3</v>
      </c>
      <c r="CP6" s="21">
        <f t="shared" si="10"/>
        <v>30.71</v>
      </c>
      <c r="CQ6" s="21">
        <f t="shared" si="10"/>
        <v>31.26</v>
      </c>
      <c r="CR6" s="21">
        <f t="shared" si="10"/>
        <v>55.26</v>
      </c>
      <c r="CS6" s="21">
        <f t="shared" si="10"/>
        <v>54.54</v>
      </c>
      <c r="CT6" s="21">
        <f t="shared" si="10"/>
        <v>52.9</v>
      </c>
      <c r="CU6" s="21">
        <f t="shared" si="10"/>
        <v>52.63</v>
      </c>
      <c r="CV6" s="21">
        <f t="shared" si="10"/>
        <v>52.34</v>
      </c>
      <c r="CW6" s="20" t="str">
        <f>IF(CW7="","",IF(CW7="-","【-】","【"&amp;SUBSTITUTE(TEXT(CW7,"#,##0.00"),"-","△")&amp;"】"))</f>
        <v>【49.92】</v>
      </c>
      <c r="CX6" s="21">
        <f>IF(CX7="",NA(),CX7)</f>
        <v>90.92</v>
      </c>
      <c r="CY6" s="21">
        <f t="shared" ref="CY6:DG6" si="11">IF(CY7="",NA(),CY7)</f>
        <v>92.58</v>
      </c>
      <c r="CZ6" s="21">
        <f t="shared" si="11"/>
        <v>93.18</v>
      </c>
      <c r="DA6" s="21">
        <f t="shared" si="11"/>
        <v>94.66</v>
      </c>
      <c r="DB6" s="21">
        <f t="shared" si="11"/>
        <v>94.71</v>
      </c>
      <c r="DC6" s="21">
        <f t="shared" si="11"/>
        <v>90.52</v>
      </c>
      <c r="DD6" s="21">
        <f t="shared" si="11"/>
        <v>90.3</v>
      </c>
      <c r="DE6" s="21">
        <f t="shared" si="11"/>
        <v>90.3</v>
      </c>
      <c r="DF6" s="21">
        <f t="shared" si="11"/>
        <v>90.32</v>
      </c>
      <c r="DG6" s="21">
        <f t="shared" si="11"/>
        <v>90.05</v>
      </c>
      <c r="DH6" s="20" t="str">
        <f>IF(DH7="","",IF(DH7="-","【-】","【"&amp;SUBSTITUTE(TEXT(DH7,"#,##0.00"),"-","△")&amp;"】"))</f>
        <v>【87.80】</v>
      </c>
      <c r="DI6" s="21">
        <f>IF(DI7="",NA(),DI7)</f>
        <v>3.48</v>
      </c>
      <c r="DJ6" s="21">
        <f t="shared" ref="DJ6:DR6" si="12">IF(DJ7="",NA(),DJ7)</f>
        <v>6.96</v>
      </c>
      <c r="DK6" s="21">
        <f t="shared" si="12"/>
        <v>10.33</v>
      </c>
      <c r="DL6" s="21">
        <f t="shared" si="12"/>
        <v>13.42</v>
      </c>
      <c r="DM6" s="21">
        <f t="shared" si="12"/>
        <v>16.38</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72087</v>
      </c>
      <c r="D7" s="23">
        <v>46</v>
      </c>
      <c r="E7" s="23">
        <v>17</v>
      </c>
      <c r="F7" s="23">
        <v>5</v>
      </c>
      <c r="G7" s="23">
        <v>0</v>
      </c>
      <c r="H7" s="23" t="s">
        <v>96</v>
      </c>
      <c r="I7" s="23" t="s">
        <v>97</v>
      </c>
      <c r="J7" s="23" t="s">
        <v>98</v>
      </c>
      <c r="K7" s="23" t="s">
        <v>99</v>
      </c>
      <c r="L7" s="23" t="s">
        <v>100</v>
      </c>
      <c r="M7" s="23" t="s">
        <v>101</v>
      </c>
      <c r="N7" s="24" t="s">
        <v>102</v>
      </c>
      <c r="O7" s="24">
        <v>82.45</v>
      </c>
      <c r="P7" s="24">
        <v>5.18</v>
      </c>
      <c r="Q7" s="24">
        <v>80.42</v>
      </c>
      <c r="R7" s="24">
        <v>3390</v>
      </c>
      <c r="S7" s="24">
        <v>43519</v>
      </c>
      <c r="T7" s="24">
        <v>554.63</v>
      </c>
      <c r="U7" s="24">
        <v>78.459999999999994</v>
      </c>
      <c r="V7" s="24">
        <v>2230</v>
      </c>
      <c r="W7" s="24">
        <v>2.9</v>
      </c>
      <c r="X7" s="24">
        <v>768.97</v>
      </c>
      <c r="Y7" s="24">
        <v>102.72</v>
      </c>
      <c r="Z7" s="24">
        <v>102.44</v>
      </c>
      <c r="AA7" s="24">
        <v>101.39</v>
      </c>
      <c r="AB7" s="24">
        <v>101.36</v>
      </c>
      <c r="AC7" s="24">
        <v>105.19</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125.64</v>
      </c>
      <c r="AV7" s="24">
        <v>24.67</v>
      </c>
      <c r="AW7" s="24">
        <v>31.33</v>
      </c>
      <c r="AX7" s="24">
        <v>37.270000000000003</v>
      </c>
      <c r="AY7" s="24">
        <v>62.56</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43.2</v>
      </c>
      <c r="BR7" s="24">
        <v>39.869999999999997</v>
      </c>
      <c r="BS7" s="24">
        <v>36.799999999999997</v>
      </c>
      <c r="BT7" s="24">
        <v>40.79</v>
      </c>
      <c r="BU7" s="24">
        <v>33.44</v>
      </c>
      <c r="BV7" s="24">
        <v>68.11</v>
      </c>
      <c r="BW7" s="24">
        <v>67.23</v>
      </c>
      <c r="BX7" s="24">
        <v>61.82</v>
      </c>
      <c r="BY7" s="24">
        <v>61.15</v>
      </c>
      <c r="BZ7" s="24">
        <v>58.41</v>
      </c>
      <c r="CA7" s="24">
        <v>54.51</v>
      </c>
      <c r="CB7" s="24">
        <v>380.16</v>
      </c>
      <c r="CC7" s="24">
        <v>412.74</v>
      </c>
      <c r="CD7" s="24">
        <v>445.39</v>
      </c>
      <c r="CE7" s="24">
        <v>401.8</v>
      </c>
      <c r="CF7" s="24">
        <v>490.11</v>
      </c>
      <c r="CG7" s="24">
        <v>222.41</v>
      </c>
      <c r="CH7" s="24">
        <v>228.21</v>
      </c>
      <c r="CI7" s="24">
        <v>246.9</v>
      </c>
      <c r="CJ7" s="24">
        <v>250.43</v>
      </c>
      <c r="CK7" s="24">
        <v>267.33999999999997</v>
      </c>
      <c r="CL7" s="24">
        <v>286.33</v>
      </c>
      <c r="CM7" s="24">
        <v>29.49</v>
      </c>
      <c r="CN7" s="24">
        <v>31.16</v>
      </c>
      <c r="CO7" s="24">
        <v>30.3</v>
      </c>
      <c r="CP7" s="24">
        <v>30.71</v>
      </c>
      <c r="CQ7" s="24">
        <v>31.26</v>
      </c>
      <c r="CR7" s="24">
        <v>55.26</v>
      </c>
      <c r="CS7" s="24">
        <v>54.54</v>
      </c>
      <c r="CT7" s="24">
        <v>52.9</v>
      </c>
      <c r="CU7" s="24">
        <v>52.63</v>
      </c>
      <c r="CV7" s="24">
        <v>52.34</v>
      </c>
      <c r="CW7" s="24">
        <v>49.92</v>
      </c>
      <c r="CX7" s="24">
        <v>90.92</v>
      </c>
      <c r="CY7" s="24">
        <v>92.58</v>
      </c>
      <c r="CZ7" s="24">
        <v>93.18</v>
      </c>
      <c r="DA7" s="24">
        <v>94.66</v>
      </c>
      <c r="DB7" s="24">
        <v>94.71</v>
      </c>
      <c r="DC7" s="24">
        <v>90.52</v>
      </c>
      <c r="DD7" s="24">
        <v>90.3</v>
      </c>
      <c r="DE7" s="24">
        <v>90.3</v>
      </c>
      <c r="DF7" s="24">
        <v>90.32</v>
      </c>
      <c r="DG7" s="24">
        <v>90.05</v>
      </c>
      <c r="DH7" s="24">
        <v>87.8</v>
      </c>
      <c r="DI7" s="24">
        <v>3.48</v>
      </c>
      <c r="DJ7" s="24">
        <v>6.96</v>
      </c>
      <c r="DK7" s="24">
        <v>10.33</v>
      </c>
      <c r="DL7" s="24">
        <v>13.42</v>
      </c>
      <c r="DM7" s="24">
        <v>16.38</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Office管理用175 喜多方市</cp:lastModifiedBy>
  <cp:lastPrinted>2026-01-29T05:11:27Z</cp:lastPrinted>
  <dcterms:created xsi:type="dcterms:W3CDTF">2025-12-23T06:17:09Z</dcterms:created>
  <dcterms:modified xsi:type="dcterms:W3CDTF">2026-01-29T05:11:57Z</dcterms:modified>
  <cp:category/>
</cp:coreProperties>
</file>