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esui-hdd\課長補佐\公営企業会計移行・経営戦略策定\「経営戦略」の策定推進について\喜多方市下水道事業経営戦略\経営比較分析表\R03決算値　経営比較分析表\"/>
    </mc:Choice>
  </mc:AlternateContent>
  <workbookProtection workbookAlgorithmName="SHA-512" workbookHashValue="7YFca5HcP5j/ykNmQlMpgbIq3jheg6bQnsoBEL82Sv93oaJDqn/UDahoK66mTI97fl7wcWUJw4Gin4m/IM1p/A==" workbookSaltValue="7/VIHmw5dzHzP8yq7VRiC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P10" i="4"/>
  <c r="I10" i="4"/>
  <c r="B10" i="4"/>
  <c r="AT8" i="4"/>
  <c r="AL8" i="4"/>
  <c r="W8" i="4"/>
  <c r="P8" i="4"/>
  <c r="I8" i="4"/>
  <c r="B6" i="4"/>
</calcChain>
</file>

<file path=xl/sharedStrings.xml><?xml version="1.0" encoding="utf-8"?>
<sst xmlns="http://schemas.openxmlformats.org/spreadsheetml/2006/main" count="297" uniqueCount="117">
  <si>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</si>
  <si>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</si>
  <si>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</si>
  <si>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</si>
  <si>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</si>
  <si>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</si>
  <si>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</si>
  <si>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</si>
  <si>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</si>
  <si>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</si>
  <si>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</si>
  <si>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</si>
  <si>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</si>
  <si>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</si>
  <si>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</si>
  <si>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</si>
  <si>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</si>
  <si>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</si>
  <si>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</si>
  <si>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</si>
  <si>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</si>
  <si>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</si>
  <si>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</si>
  <si>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</si>
  <si>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</si>
  <si>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</si>
  <si>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</si>
  <si>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</si>
  <si>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</si>
  <si>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</si>
  <si>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</si>
  <si>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</si>
  <si>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</si>
  <si>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</si>
  <si>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</si>
  <si>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</si>
  <si>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</si>
  <si>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</si>
  <si>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</si>
  <si>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</si>
  <si>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</si>
  <si>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</si>
  <si>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</si>
  <si>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</si>
  <si>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</si>
  <si>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</si>
  <si>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</si>
  <si>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</si>
  <si>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</si>
  <si>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</si>
  <si>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</si>
  <si>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</si>
  <si>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</si>
  <si>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</si>
  <si>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</si>
  <si>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</si>
  <si>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</si>
  <si>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</si>
  <si>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</si>
  <si>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</si>
  <si>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</si>
  <si>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</si>
  <si>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</si>
  <si>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</si>
  <si>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</si>
  <si>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</si>
  <si>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</si>
  <si>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</si>
  <si>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</si>
  <si>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</si>
  <si>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</si>
  <si>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</si>
  <si>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</si>
  <si>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</si>
  <si>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</si>
  <si>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</si>
  <si>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</si>
  <si>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</si>
  <si>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</si>
  <si>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</si>
  <si>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</si>
  <si>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</si>
  <si>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</si>
  <si>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</si>
  <si>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</si>
  <si>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</si>
  <si>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</si>
  <si>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</si>
  <si>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</si>
  <si>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</si>
  <si>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</si>
  <si>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</si>
  <si>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</si>
  <si>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</si>
  <si>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</si>
  <si>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</si>
  <si>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喜多方市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</si>
  <si>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</si>
  <si>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</si>
  <si>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</si>
  <si>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</si>
  <si>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</si>
  <si>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</si>
  <si>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</si>
  <si>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</si>
  <si>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</si>
  <si>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</si>
  <si>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</si>
  <si>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</si>
  <si>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</si>
  <si>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</si>
  <si>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</si>
  <si>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</si>
  <si>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</si>
  <si>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本市の特定環境保全公共下水道事業は、熱塩加納処理区と山都処理区の２処理区あり概成となっています。
　終末処理場である熱塩浄化センター、山都浄化センターにおいては、施設、設備の老朽化等による更新費用や維持管理経費が増加していく傾向となっている。
①　経常収支比率については、100％を超えてはいるが一般会計負担金に依存している状況である。
③　流動比率については、法適用して間もないことから資金が少なくまた、多額の企業債償還金があるため平均値と比較して低くなっているが、今後は償還金の減少により上昇していく見込である。
④　企業債残高対事業規模比率については、企業債償還を一般会計の負担としている。
⑤　経費回収率については、100％に満たない状況であり汚水処理経費の節減や加入促進による使用料増加を図っていく必要がある。
⑥　汚水処理原価については、平均値より低い状況となっているが引き続きコスト縮減に取り組んでいかなければならない。
⑦　施設利用率については、低い状態が続いており加入促進等による使用者の増を図る必要がある。
⑧　水洗化率については、低い状態が続いており加入促進等による使用者の増を図る必要がある。
</t>
    <phoneticPr fontId="4"/>
  </si>
  <si>
    <t xml:space="preserve">　熱塩加納処理区は平成14年度に供用開始し19年を経過、山都処理区は平成16年度に供用開始し17年を経過しており、両処理区とも施設、設備の老朽化等による更新費用が増加する傾向となっている。
　両処理区とも施設、設備の老朽化等による更新費用が増加する傾向となっているためストックマネジメント計画を策定し下水道施設の計画的かつ効率的な管理を実施しています。
　管渠については、法定耐用年数である50年を経過している箇所はありません。
</t>
    <phoneticPr fontId="4"/>
  </si>
  <si>
    <t>　令和2年度より地方公営企業法の一部を適用しました。
　概ね平均値と同程度ではあるが、今後も施設の老朽化による更新需要の増加や人口減少による使用料収入の減少により更に厳しい経営状況になることが予想される。
　水洗化率も依然低いことから加入促進による利用率の向上を目指し、使用料収入の増加を図って行くとともにコスト縮減と対策等を検討し、経営の改善に取り組んでいきます。</t>
    <rPh sb="51" eb="52">
      <t>カ</t>
    </rPh>
    <rPh sb="60" eb="62">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</si>
</sst>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C83-4CBF-BA05-6D159564D11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0.39</c:v>
                </c:pt>
                <c:pt idx="4">
                  <c:v>0.1</c:v>
                </c:pt>
              </c:numCache>
            </c:numRef>
          </c:val>
          <c:smooth val="0"/>
          <c:extLst>
            <c:ext xmlns:c16="http://schemas.microsoft.com/office/drawing/2014/chart" uri="{C3380CC4-5D6E-409C-BE32-E72D297353CC}">
              <c16:uniqueId val="{00000001-CC83-4CBF-BA05-6D159564D11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34.18</c:v>
                </c:pt>
                <c:pt idx="4">
                  <c:v>32.25</c:v>
                </c:pt>
              </c:numCache>
            </c:numRef>
          </c:val>
          <c:extLst>
            <c:ext xmlns:c16="http://schemas.microsoft.com/office/drawing/2014/chart" uri="{C3380CC4-5D6E-409C-BE32-E72D297353CC}">
              <c16:uniqueId val="{00000000-5E47-46FD-9703-CBD688E9654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c:v>
                </c:pt>
                <c:pt idx="4">
                  <c:v>42.28</c:v>
                </c:pt>
              </c:numCache>
            </c:numRef>
          </c:val>
          <c:smooth val="0"/>
          <c:extLst>
            <c:ext xmlns:c16="http://schemas.microsoft.com/office/drawing/2014/chart" uri="{C3380CC4-5D6E-409C-BE32-E72D297353CC}">
              <c16:uniqueId val="{00000001-5E47-46FD-9703-CBD688E9654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75.989999999999995</c:v>
                </c:pt>
                <c:pt idx="4">
                  <c:v>78.11</c:v>
                </c:pt>
              </c:numCache>
            </c:numRef>
          </c:val>
          <c:extLst>
            <c:ext xmlns:c16="http://schemas.microsoft.com/office/drawing/2014/chart" uri="{C3380CC4-5D6E-409C-BE32-E72D297353CC}">
              <c16:uniqueId val="{00000000-7776-482D-9F88-C5D1E99E7FC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84.19</c:v>
                </c:pt>
                <c:pt idx="4">
                  <c:v>84.34</c:v>
                </c:pt>
              </c:numCache>
            </c:numRef>
          </c:val>
          <c:smooth val="0"/>
          <c:extLst>
            <c:ext xmlns:c16="http://schemas.microsoft.com/office/drawing/2014/chart" uri="{C3380CC4-5D6E-409C-BE32-E72D297353CC}">
              <c16:uniqueId val="{00000001-7776-482D-9F88-C5D1E99E7FC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104.03</c:v>
                </c:pt>
                <c:pt idx="4">
                  <c:v>101.89</c:v>
                </c:pt>
              </c:numCache>
            </c:numRef>
          </c:val>
          <c:extLst>
            <c:ext xmlns:c16="http://schemas.microsoft.com/office/drawing/2014/chart" uri="{C3380CC4-5D6E-409C-BE32-E72D297353CC}">
              <c16:uniqueId val="{00000000-E36B-4B88-B595-BB50FF5289A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105.78</c:v>
                </c:pt>
                <c:pt idx="4">
                  <c:v>106.09</c:v>
                </c:pt>
              </c:numCache>
            </c:numRef>
          </c:val>
          <c:smooth val="0"/>
          <c:extLst>
            <c:ext xmlns:c16="http://schemas.microsoft.com/office/drawing/2014/chart" uri="{C3380CC4-5D6E-409C-BE32-E72D297353CC}">
              <c16:uniqueId val="{00000001-E36B-4B88-B595-BB50FF5289A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3.53</c:v>
                </c:pt>
                <c:pt idx="4">
                  <c:v>7.05</c:v>
                </c:pt>
              </c:numCache>
            </c:numRef>
          </c:val>
          <c:extLst>
            <c:ext xmlns:c16="http://schemas.microsoft.com/office/drawing/2014/chart" uri="{C3380CC4-5D6E-409C-BE32-E72D297353CC}">
              <c16:uniqueId val="{00000000-DCD6-468B-88C2-A07B613BCB5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21.36</c:v>
                </c:pt>
                <c:pt idx="4">
                  <c:v>22.79</c:v>
                </c:pt>
              </c:numCache>
            </c:numRef>
          </c:val>
          <c:smooth val="0"/>
          <c:extLst>
            <c:ext xmlns:c16="http://schemas.microsoft.com/office/drawing/2014/chart" uri="{C3380CC4-5D6E-409C-BE32-E72D297353CC}">
              <c16:uniqueId val="{00000001-DCD6-468B-88C2-A07B613BCB5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092-4D66-9495-6E6AEDADCF3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0.01</c:v>
                </c:pt>
              </c:numCache>
            </c:numRef>
          </c:val>
          <c:smooth val="0"/>
          <c:extLst>
            <c:ext xmlns:c16="http://schemas.microsoft.com/office/drawing/2014/chart" uri="{C3380CC4-5D6E-409C-BE32-E72D297353CC}">
              <c16:uniqueId val="{00000001-2092-4D66-9495-6E6AEDADCF3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665-4543-9EC9-F34C673270E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63.96</c:v>
                </c:pt>
                <c:pt idx="4">
                  <c:v>69.42</c:v>
                </c:pt>
              </c:numCache>
            </c:numRef>
          </c:val>
          <c:smooth val="0"/>
          <c:extLst>
            <c:ext xmlns:c16="http://schemas.microsoft.com/office/drawing/2014/chart" uri="{C3380CC4-5D6E-409C-BE32-E72D297353CC}">
              <c16:uniqueId val="{00000001-2665-4543-9EC9-F34C673270E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12.17</c:v>
                </c:pt>
                <c:pt idx="4">
                  <c:v>35.85</c:v>
                </c:pt>
              </c:numCache>
            </c:numRef>
          </c:val>
          <c:extLst>
            <c:ext xmlns:c16="http://schemas.microsoft.com/office/drawing/2014/chart" uri="{C3380CC4-5D6E-409C-BE32-E72D297353CC}">
              <c16:uniqueId val="{00000000-395A-4B6C-88D1-9EB55FC98A2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44.24</c:v>
                </c:pt>
                <c:pt idx="4">
                  <c:v>43.07</c:v>
                </c:pt>
              </c:numCache>
            </c:numRef>
          </c:val>
          <c:smooth val="0"/>
          <c:extLst>
            <c:ext xmlns:c16="http://schemas.microsoft.com/office/drawing/2014/chart" uri="{C3380CC4-5D6E-409C-BE32-E72D297353CC}">
              <c16:uniqueId val="{00000001-395A-4B6C-88D1-9EB55FC98A2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754-4761-9B18-C17212C4E2E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1258.43</c:v>
                </c:pt>
                <c:pt idx="4">
                  <c:v>1163.75</c:v>
                </c:pt>
              </c:numCache>
            </c:numRef>
          </c:val>
          <c:smooth val="0"/>
          <c:extLst>
            <c:ext xmlns:c16="http://schemas.microsoft.com/office/drawing/2014/chart" uri="{C3380CC4-5D6E-409C-BE32-E72D297353CC}">
              <c16:uniqueId val="{00000001-4754-4761-9B18-C17212C4E2E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64.47</c:v>
                </c:pt>
                <c:pt idx="4">
                  <c:v>95.08</c:v>
                </c:pt>
              </c:numCache>
            </c:numRef>
          </c:val>
          <c:extLst>
            <c:ext xmlns:c16="http://schemas.microsoft.com/office/drawing/2014/chart" uri="{C3380CC4-5D6E-409C-BE32-E72D297353CC}">
              <c16:uniqueId val="{00000000-6606-4C16-84B3-1A9169594D9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73.36</c:v>
                </c:pt>
                <c:pt idx="4">
                  <c:v>72.599999999999994</c:v>
                </c:pt>
              </c:numCache>
            </c:numRef>
          </c:val>
          <c:smooth val="0"/>
          <c:extLst>
            <c:ext xmlns:c16="http://schemas.microsoft.com/office/drawing/2014/chart" uri="{C3380CC4-5D6E-409C-BE32-E72D297353CC}">
              <c16:uniqueId val="{00000001-6606-4C16-84B3-1A9169594D9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266.45</c:v>
                </c:pt>
                <c:pt idx="4">
                  <c:v>181.7</c:v>
                </c:pt>
              </c:numCache>
            </c:numRef>
          </c:val>
          <c:extLst>
            <c:ext xmlns:c16="http://schemas.microsoft.com/office/drawing/2014/chart" uri="{C3380CC4-5D6E-409C-BE32-E72D297353CC}">
              <c16:uniqueId val="{00000000-E0FB-4CAB-B6C2-BF93108231A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224.88</c:v>
                </c:pt>
                <c:pt idx="4">
                  <c:v>228.64</c:v>
                </c:pt>
              </c:numCache>
            </c:numRef>
          </c:val>
          <c:smooth val="0"/>
          <c:extLst>
            <c:ext xmlns:c16="http://schemas.microsoft.com/office/drawing/2014/chart" uri="{C3380CC4-5D6E-409C-BE32-E72D297353CC}">
              <c16:uniqueId val="{00000001-E0FB-4CAB-B6C2-BF93108231A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H80" sqref="BH8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福島県　喜多方市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6">
        <f>データ!S6</f>
        <v>46004</v>
      </c>
      <c r="AM8" s="46"/>
      <c r="AN8" s="46"/>
      <c r="AO8" s="46"/>
      <c r="AP8" s="46"/>
      <c r="AQ8" s="46"/>
      <c r="AR8" s="46"/>
      <c r="AS8" s="46"/>
      <c r="AT8" s="45">
        <f>データ!T6</f>
        <v>554.63</v>
      </c>
      <c r="AU8" s="45"/>
      <c r="AV8" s="45"/>
      <c r="AW8" s="45"/>
      <c r="AX8" s="45"/>
      <c r="AY8" s="45"/>
      <c r="AZ8" s="45"/>
      <c r="BA8" s="45"/>
      <c r="BB8" s="45">
        <f>データ!U6</f>
        <v>82.95</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64.069999999999993</v>
      </c>
      <c r="J10" s="45"/>
      <c r="K10" s="45"/>
      <c r="L10" s="45"/>
      <c r="M10" s="45"/>
      <c r="N10" s="45"/>
      <c r="O10" s="45"/>
      <c r="P10" s="45">
        <f>データ!P6</f>
        <v>6.12</v>
      </c>
      <c r="Q10" s="45"/>
      <c r="R10" s="45"/>
      <c r="S10" s="45"/>
      <c r="T10" s="45"/>
      <c r="U10" s="45"/>
      <c r="V10" s="45"/>
      <c r="W10" s="45">
        <f>データ!Q6</f>
        <v>95.96</v>
      </c>
      <c r="X10" s="45"/>
      <c r="Y10" s="45"/>
      <c r="Z10" s="45"/>
      <c r="AA10" s="45"/>
      <c r="AB10" s="45"/>
      <c r="AC10" s="45"/>
      <c r="AD10" s="46">
        <f>データ!R6</f>
        <v>3390</v>
      </c>
      <c r="AE10" s="46"/>
      <c r="AF10" s="46"/>
      <c r="AG10" s="46"/>
      <c r="AH10" s="46"/>
      <c r="AI10" s="46"/>
      <c r="AJ10" s="46"/>
      <c r="AK10" s="2"/>
      <c r="AL10" s="46">
        <f>データ!V6</f>
        <v>2791</v>
      </c>
      <c r="AM10" s="46"/>
      <c r="AN10" s="46"/>
      <c r="AO10" s="46"/>
      <c r="AP10" s="46"/>
      <c r="AQ10" s="46"/>
      <c r="AR10" s="46"/>
      <c r="AS10" s="46"/>
      <c r="AT10" s="45">
        <f>データ!W6</f>
        <v>1.71</v>
      </c>
      <c r="AU10" s="45"/>
      <c r="AV10" s="45"/>
      <c r="AW10" s="45"/>
      <c r="AX10" s="45"/>
      <c r="AY10" s="45"/>
      <c r="AZ10" s="45"/>
      <c r="BA10" s="45"/>
      <c r="BB10" s="45">
        <f>データ!X6</f>
        <v>1632.16</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TcGm+7lQoqDWb8N9XhK4ATmVRqwmRk3MzhkA0vlUsetrFCMWrzgXfejHLmTYFZE/Hn5z9ojGuzt8Ilp9RuOcOA==" saltValue="fGknOVG0+1cbOhNRQ/soq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72087</v>
      </c>
      <c r="D6" s="19">
        <f t="shared" si="3"/>
        <v>46</v>
      </c>
      <c r="E6" s="19">
        <f t="shared" si="3"/>
        <v>17</v>
      </c>
      <c r="F6" s="19">
        <f t="shared" si="3"/>
        <v>4</v>
      </c>
      <c r="G6" s="19">
        <f t="shared" si="3"/>
        <v>0</v>
      </c>
      <c r="H6" s="19" t="str">
        <f t="shared" si="3"/>
        <v>福島県　喜多方市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64.069999999999993</v>
      </c>
      <c r="P6" s="20">
        <f t="shared" si="3"/>
        <v>6.12</v>
      </c>
      <c r="Q6" s="20">
        <f t="shared" si="3"/>
        <v>95.96</v>
      </c>
      <c r="R6" s="20">
        <f t="shared" si="3"/>
        <v>3390</v>
      </c>
      <c r="S6" s="20">
        <f t="shared" si="3"/>
        <v>46004</v>
      </c>
      <c r="T6" s="20">
        <f t="shared" si="3"/>
        <v>554.63</v>
      </c>
      <c r="U6" s="20">
        <f t="shared" si="3"/>
        <v>82.95</v>
      </c>
      <c r="V6" s="20">
        <f t="shared" si="3"/>
        <v>2791</v>
      </c>
      <c r="W6" s="20">
        <f t="shared" si="3"/>
        <v>1.71</v>
      </c>
      <c r="X6" s="20">
        <f t="shared" si="3"/>
        <v>1632.16</v>
      </c>
      <c r="Y6" s="21" t="str">
        <f>IF(Y7="",NA(),Y7)</f>
        <v>-</v>
      </c>
      <c r="Z6" s="21" t="str">
        <f t="shared" ref="Z6:AH6" si="4">IF(Z7="",NA(),Z7)</f>
        <v>-</v>
      </c>
      <c r="AA6" s="21" t="str">
        <f t="shared" si="4"/>
        <v>-</v>
      </c>
      <c r="AB6" s="21">
        <f t="shared" si="4"/>
        <v>104.03</v>
      </c>
      <c r="AC6" s="21">
        <f t="shared" si="4"/>
        <v>101.89</v>
      </c>
      <c r="AD6" s="21" t="str">
        <f t="shared" si="4"/>
        <v>-</v>
      </c>
      <c r="AE6" s="21" t="str">
        <f t="shared" si="4"/>
        <v>-</v>
      </c>
      <c r="AF6" s="21" t="str">
        <f t="shared" si="4"/>
        <v>-</v>
      </c>
      <c r="AG6" s="21">
        <f t="shared" si="4"/>
        <v>105.78</v>
      </c>
      <c r="AH6" s="21">
        <f t="shared" si="4"/>
        <v>106.09</v>
      </c>
      <c r="AI6" s="20" t="str">
        <f>IF(AI7="","",IF(AI7="-","【-】","【"&amp;SUBSTITUTE(TEXT(AI7,"#,##0.00"),"-","△")&amp;"】"))</f>
        <v>【105.35】</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63.96</v>
      </c>
      <c r="AS6" s="21">
        <f t="shared" si="5"/>
        <v>69.42</v>
      </c>
      <c r="AT6" s="20" t="str">
        <f>IF(AT7="","",IF(AT7="-","【-】","【"&amp;SUBSTITUTE(TEXT(AT7,"#,##0.00"),"-","△")&amp;"】"))</f>
        <v>【63.89】</v>
      </c>
      <c r="AU6" s="21" t="str">
        <f>IF(AU7="",NA(),AU7)</f>
        <v>-</v>
      </c>
      <c r="AV6" s="21" t="str">
        <f t="shared" ref="AV6:BD6" si="6">IF(AV7="",NA(),AV7)</f>
        <v>-</v>
      </c>
      <c r="AW6" s="21" t="str">
        <f t="shared" si="6"/>
        <v>-</v>
      </c>
      <c r="AX6" s="21">
        <f t="shared" si="6"/>
        <v>12.17</v>
      </c>
      <c r="AY6" s="21">
        <f t="shared" si="6"/>
        <v>35.85</v>
      </c>
      <c r="AZ6" s="21" t="str">
        <f t="shared" si="6"/>
        <v>-</v>
      </c>
      <c r="BA6" s="21" t="str">
        <f t="shared" si="6"/>
        <v>-</v>
      </c>
      <c r="BB6" s="21" t="str">
        <f t="shared" si="6"/>
        <v>-</v>
      </c>
      <c r="BC6" s="21">
        <f t="shared" si="6"/>
        <v>44.24</v>
      </c>
      <c r="BD6" s="21">
        <f t="shared" si="6"/>
        <v>43.07</v>
      </c>
      <c r="BE6" s="20" t="str">
        <f>IF(BE7="","",IF(BE7="-","【-】","【"&amp;SUBSTITUTE(TEXT(BE7,"#,##0.00"),"-","△")&amp;"】"))</f>
        <v>【44.07】</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1258.43</v>
      </c>
      <c r="BO6" s="21">
        <f t="shared" si="7"/>
        <v>1163.75</v>
      </c>
      <c r="BP6" s="20" t="str">
        <f>IF(BP7="","",IF(BP7="-","【-】","【"&amp;SUBSTITUTE(TEXT(BP7,"#,##0.00"),"-","△")&amp;"】"))</f>
        <v>【1,201.79】</v>
      </c>
      <c r="BQ6" s="21" t="str">
        <f>IF(BQ7="",NA(),BQ7)</f>
        <v>-</v>
      </c>
      <c r="BR6" s="21" t="str">
        <f t="shared" ref="BR6:BZ6" si="8">IF(BR7="",NA(),BR7)</f>
        <v>-</v>
      </c>
      <c r="BS6" s="21" t="str">
        <f t="shared" si="8"/>
        <v>-</v>
      </c>
      <c r="BT6" s="21">
        <f t="shared" si="8"/>
        <v>64.47</v>
      </c>
      <c r="BU6" s="21">
        <f t="shared" si="8"/>
        <v>95.08</v>
      </c>
      <c r="BV6" s="21" t="str">
        <f t="shared" si="8"/>
        <v>-</v>
      </c>
      <c r="BW6" s="21" t="str">
        <f t="shared" si="8"/>
        <v>-</v>
      </c>
      <c r="BX6" s="21" t="str">
        <f t="shared" si="8"/>
        <v>-</v>
      </c>
      <c r="BY6" s="21">
        <f t="shared" si="8"/>
        <v>73.36</v>
      </c>
      <c r="BZ6" s="21">
        <f t="shared" si="8"/>
        <v>72.599999999999994</v>
      </c>
      <c r="CA6" s="20" t="str">
        <f>IF(CA7="","",IF(CA7="-","【-】","【"&amp;SUBSTITUTE(TEXT(CA7,"#,##0.00"),"-","△")&amp;"】"))</f>
        <v>【75.31】</v>
      </c>
      <c r="CB6" s="21" t="str">
        <f>IF(CB7="",NA(),CB7)</f>
        <v>-</v>
      </c>
      <c r="CC6" s="21" t="str">
        <f t="shared" ref="CC6:CK6" si="9">IF(CC7="",NA(),CC7)</f>
        <v>-</v>
      </c>
      <c r="CD6" s="21" t="str">
        <f t="shared" si="9"/>
        <v>-</v>
      </c>
      <c r="CE6" s="21">
        <f t="shared" si="9"/>
        <v>266.45</v>
      </c>
      <c r="CF6" s="21">
        <f t="shared" si="9"/>
        <v>181.7</v>
      </c>
      <c r="CG6" s="21" t="str">
        <f t="shared" si="9"/>
        <v>-</v>
      </c>
      <c r="CH6" s="21" t="str">
        <f t="shared" si="9"/>
        <v>-</v>
      </c>
      <c r="CI6" s="21" t="str">
        <f t="shared" si="9"/>
        <v>-</v>
      </c>
      <c r="CJ6" s="21">
        <f t="shared" si="9"/>
        <v>224.88</v>
      </c>
      <c r="CK6" s="21">
        <f t="shared" si="9"/>
        <v>228.64</v>
      </c>
      <c r="CL6" s="20" t="str">
        <f>IF(CL7="","",IF(CL7="-","【-】","【"&amp;SUBSTITUTE(TEXT(CL7,"#,##0.00"),"-","△")&amp;"】"))</f>
        <v>【216.39】</v>
      </c>
      <c r="CM6" s="21" t="str">
        <f>IF(CM7="",NA(),CM7)</f>
        <v>-</v>
      </c>
      <c r="CN6" s="21" t="str">
        <f t="shared" ref="CN6:CV6" si="10">IF(CN7="",NA(),CN7)</f>
        <v>-</v>
      </c>
      <c r="CO6" s="21" t="str">
        <f t="shared" si="10"/>
        <v>-</v>
      </c>
      <c r="CP6" s="21">
        <f t="shared" si="10"/>
        <v>34.18</v>
      </c>
      <c r="CQ6" s="21">
        <f t="shared" si="10"/>
        <v>32.25</v>
      </c>
      <c r="CR6" s="21" t="str">
        <f t="shared" si="10"/>
        <v>-</v>
      </c>
      <c r="CS6" s="21" t="str">
        <f t="shared" si="10"/>
        <v>-</v>
      </c>
      <c r="CT6" s="21" t="str">
        <f t="shared" si="10"/>
        <v>-</v>
      </c>
      <c r="CU6" s="21">
        <f t="shared" si="10"/>
        <v>42.4</v>
      </c>
      <c r="CV6" s="21">
        <f t="shared" si="10"/>
        <v>42.28</v>
      </c>
      <c r="CW6" s="20" t="str">
        <f>IF(CW7="","",IF(CW7="-","【-】","【"&amp;SUBSTITUTE(TEXT(CW7,"#,##0.00"),"-","△")&amp;"】"))</f>
        <v>【42.57】</v>
      </c>
      <c r="CX6" s="21" t="str">
        <f>IF(CX7="",NA(),CX7)</f>
        <v>-</v>
      </c>
      <c r="CY6" s="21" t="str">
        <f t="shared" ref="CY6:DG6" si="11">IF(CY7="",NA(),CY7)</f>
        <v>-</v>
      </c>
      <c r="CZ6" s="21" t="str">
        <f t="shared" si="11"/>
        <v>-</v>
      </c>
      <c r="DA6" s="21">
        <f t="shared" si="11"/>
        <v>75.989999999999995</v>
      </c>
      <c r="DB6" s="21">
        <f t="shared" si="11"/>
        <v>78.11</v>
      </c>
      <c r="DC6" s="21" t="str">
        <f t="shared" si="11"/>
        <v>-</v>
      </c>
      <c r="DD6" s="21" t="str">
        <f t="shared" si="11"/>
        <v>-</v>
      </c>
      <c r="DE6" s="21" t="str">
        <f t="shared" si="11"/>
        <v>-</v>
      </c>
      <c r="DF6" s="21">
        <f t="shared" si="11"/>
        <v>84.19</v>
      </c>
      <c r="DG6" s="21">
        <f t="shared" si="11"/>
        <v>84.34</v>
      </c>
      <c r="DH6" s="20" t="str">
        <f>IF(DH7="","",IF(DH7="-","【-】","【"&amp;SUBSTITUTE(TEXT(DH7,"#,##0.00"),"-","△")&amp;"】"))</f>
        <v>【85.24】</v>
      </c>
      <c r="DI6" s="21" t="str">
        <f>IF(DI7="",NA(),DI7)</f>
        <v>-</v>
      </c>
      <c r="DJ6" s="21" t="str">
        <f t="shared" ref="DJ6:DR6" si="12">IF(DJ7="",NA(),DJ7)</f>
        <v>-</v>
      </c>
      <c r="DK6" s="21" t="str">
        <f t="shared" si="12"/>
        <v>-</v>
      </c>
      <c r="DL6" s="21">
        <f t="shared" si="12"/>
        <v>3.53</v>
      </c>
      <c r="DM6" s="21">
        <f t="shared" si="12"/>
        <v>7.05</v>
      </c>
      <c r="DN6" s="21" t="str">
        <f t="shared" si="12"/>
        <v>-</v>
      </c>
      <c r="DO6" s="21" t="str">
        <f t="shared" si="12"/>
        <v>-</v>
      </c>
      <c r="DP6" s="21" t="str">
        <f t="shared" si="12"/>
        <v>-</v>
      </c>
      <c r="DQ6" s="21">
        <f t="shared" si="12"/>
        <v>21.36</v>
      </c>
      <c r="DR6" s="21">
        <f t="shared" si="12"/>
        <v>22.79</v>
      </c>
      <c r="DS6" s="20" t="str">
        <f>IF(DS7="","",IF(DS7="-","【-】","【"&amp;SUBSTITUTE(TEXT(DS7,"#,##0.00"),"-","△")&amp;"】"))</f>
        <v>【25.87】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0.01</v>
      </c>
      <c r="EC6" s="21">
        <f t="shared" si="13"/>
        <v>0.01</v>
      </c>
      <c r="ED6" s="20" t="str">
        <f>IF(ED7="","",IF(ED7="-","【-】","【"&amp;SUBSTITUTE(TEXT(ED7,"#,##0.00"),"-","△")&amp;"】"))</f>
        <v>【0.01】</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0.39</v>
      </c>
      <c r="EN6" s="21">
        <f t="shared" si="14"/>
        <v>0.1</v>
      </c>
      <c r="EO6" s="20" t="str">
        <f>IF(EO7="","",IF(EO7="-","【-】","【"&amp;SUBSTITUTE(TEXT(EO7,"#,##0.00"),"-","△")&amp;"】"))</f>
        <v>【0.15】</v>
      </c>
    </row>
    <row r="7" spans="1:148" s="22" customFormat="1" x14ac:dyDescent="0.15">
      <c r="A7" s="14"/>
      <c r="B7" s="23">
        <v>2021</v>
      </c>
      <c r="C7" s="23">
        <v>72087</v>
      </c>
      <c r="D7" s="23">
        <v>46</v>
      </c>
      <c r="E7" s="23">
        <v>17</v>
      </c>
      <c r="F7" s="23">
        <v>4</v>
      </c>
      <c r="G7" s="23">
        <v>0</v>
      </c>
      <c r="H7" s="23" t="s">
        <v>96</v>
      </c>
      <c r="I7" s="23" t="s">
        <v>97</v>
      </c>
      <c r="J7" s="23" t="s">
        <v>98</v>
      </c>
      <c r="K7" s="23" t="s">
        <v>99</v>
      </c>
      <c r="L7" s="23" t="s">
        <v>100</v>
      </c>
      <c r="M7" s="23" t="s">
        <v>101</v>
      </c>
      <c r="N7" s="24" t="s">
        <v>102</v>
      </c>
      <c r="O7" s="24">
        <v>64.069999999999993</v>
      </c>
      <c r="P7" s="24">
        <v>6.12</v>
      </c>
      <c r="Q7" s="24">
        <v>95.96</v>
      </c>
      <c r="R7" s="24">
        <v>3390</v>
      </c>
      <c r="S7" s="24">
        <v>46004</v>
      </c>
      <c r="T7" s="24">
        <v>554.63</v>
      </c>
      <c r="U7" s="24">
        <v>82.95</v>
      </c>
      <c r="V7" s="24">
        <v>2791</v>
      </c>
      <c r="W7" s="24">
        <v>1.71</v>
      </c>
      <c r="X7" s="24">
        <v>1632.16</v>
      </c>
      <c r="Y7" s="24" t="s">
        <v>102</v>
      </c>
      <c r="Z7" s="24" t="s">
        <v>102</v>
      </c>
      <c r="AA7" s="24" t="s">
        <v>102</v>
      </c>
      <c r="AB7" s="24">
        <v>104.03</v>
      </c>
      <c r="AC7" s="24">
        <v>101.89</v>
      </c>
      <c r="AD7" s="24" t="s">
        <v>102</v>
      </c>
      <c r="AE7" s="24" t="s">
        <v>102</v>
      </c>
      <c r="AF7" s="24" t="s">
        <v>102</v>
      </c>
      <c r="AG7" s="24">
        <v>105.78</v>
      </c>
      <c r="AH7" s="24">
        <v>106.09</v>
      </c>
      <c r="AI7" s="24">
        <v>105.35</v>
      </c>
      <c r="AJ7" s="24" t="s">
        <v>102</v>
      </c>
      <c r="AK7" s="24" t="s">
        <v>102</v>
      </c>
      <c r="AL7" s="24" t="s">
        <v>102</v>
      </c>
      <c r="AM7" s="24">
        <v>0</v>
      </c>
      <c r="AN7" s="24">
        <v>0</v>
      </c>
      <c r="AO7" s="24" t="s">
        <v>102</v>
      </c>
      <c r="AP7" s="24" t="s">
        <v>102</v>
      </c>
      <c r="AQ7" s="24" t="s">
        <v>102</v>
      </c>
      <c r="AR7" s="24">
        <v>63.96</v>
      </c>
      <c r="AS7" s="24">
        <v>69.42</v>
      </c>
      <c r="AT7" s="24">
        <v>63.89</v>
      </c>
      <c r="AU7" s="24" t="s">
        <v>102</v>
      </c>
      <c r="AV7" s="24" t="s">
        <v>102</v>
      </c>
      <c r="AW7" s="24" t="s">
        <v>102</v>
      </c>
      <c r="AX7" s="24">
        <v>12.17</v>
      </c>
      <c r="AY7" s="24">
        <v>35.85</v>
      </c>
      <c r="AZ7" s="24" t="s">
        <v>102</v>
      </c>
      <c r="BA7" s="24" t="s">
        <v>102</v>
      </c>
      <c r="BB7" s="24" t="s">
        <v>102</v>
      </c>
      <c r="BC7" s="24">
        <v>44.24</v>
      </c>
      <c r="BD7" s="24">
        <v>43.07</v>
      </c>
      <c r="BE7" s="24">
        <v>44.07</v>
      </c>
      <c r="BF7" s="24" t="s">
        <v>102</v>
      </c>
      <c r="BG7" s="24" t="s">
        <v>102</v>
      </c>
      <c r="BH7" s="24" t="s">
        <v>102</v>
      </c>
      <c r="BI7" s="24">
        <v>0</v>
      </c>
      <c r="BJ7" s="24">
        <v>0</v>
      </c>
      <c r="BK7" s="24" t="s">
        <v>102</v>
      </c>
      <c r="BL7" s="24" t="s">
        <v>102</v>
      </c>
      <c r="BM7" s="24" t="s">
        <v>102</v>
      </c>
      <c r="BN7" s="24">
        <v>1258.43</v>
      </c>
      <c r="BO7" s="24">
        <v>1163.75</v>
      </c>
      <c r="BP7" s="24">
        <v>1201.79</v>
      </c>
      <c r="BQ7" s="24" t="s">
        <v>102</v>
      </c>
      <c r="BR7" s="24" t="s">
        <v>102</v>
      </c>
      <c r="BS7" s="24" t="s">
        <v>102</v>
      </c>
      <c r="BT7" s="24">
        <v>64.47</v>
      </c>
      <c r="BU7" s="24">
        <v>95.08</v>
      </c>
      <c r="BV7" s="24" t="s">
        <v>102</v>
      </c>
      <c r="BW7" s="24" t="s">
        <v>102</v>
      </c>
      <c r="BX7" s="24" t="s">
        <v>102</v>
      </c>
      <c r="BY7" s="24">
        <v>73.36</v>
      </c>
      <c r="BZ7" s="24">
        <v>72.599999999999994</v>
      </c>
      <c r="CA7" s="24">
        <v>75.31</v>
      </c>
      <c r="CB7" s="24" t="s">
        <v>102</v>
      </c>
      <c r="CC7" s="24" t="s">
        <v>102</v>
      </c>
      <c r="CD7" s="24" t="s">
        <v>102</v>
      </c>
      <c r="CE7" s="24">
        <v>266.45</v>
      </c>
      <c r="CF7" s="24">
        <v>181.7</v>
      </c>
      <c r="CG7" s="24" t="s">
        <v>102</v>
      </c>
      <c r="CH7" s="24" t="s">
        <v>102</v>
      </c>
      <c r="CI7" s="24" t="s">
        <v>102</v>
      </c>
      <c r="CJ7" s="24">
        <v>224.88</v>
      </c>
      <c r="CK7" s="24">
        <v>228.64</v>
      </c>
      <c r="CL7" s="24">
        <v>216.39</v>
      </c>
      <c r="CM7" s="24" t="s">
        <v>102</v>
      </c>
      <c r="CN7" s="24" t="s">
        <v>102</v>
      </c>
      <c r="CO7" s="24" t="s">
        <v>102</v>
      </c>
      <c r="CP7" s="24">
        <v>34.18</v>
      </c>
      <c r="CQ7" s="24">
        <v>32.25</v>
      </c>
      <c r="CR7" s="24" t="s">
        <v>102</v>
      </c>
      <c r="CS7" s="24" t="s">
        <v>102</v>
      </c>
      <c r="CT7" s="24" t="s">
        <v>102</v>
      </c>
      <c r="CU7" s="24">
        <v>42.4</v>
      </c>
      <c r="CV7" s="24">
        <v>42.28</v>
      </c>
      <c r="CW7" s="24">
        <v>42.57</v>
      </c>
      <c r="CX7" s="24" t="s">
        <v>102</v>
      </c>
      <c r="CY7" s="24" t="s">
        <v>102</v>
      </c>
      <c r="CZ7" s="24" t="s">
        <v>102</v>
      </c>
      <c r="DA7" s="24">
        <v>75.989999999999995</v>
      </c>
      <c r="DB7" s="24">
        <v>78.11</v>
      </c>
      <c r="DC7" s="24" t="s">
        <v>102</v>
      </c>
      <c r="DD7" s="24" t="s">
        <v>102</v>
      </c>
      <c r="DE7" s="24" t="s">
        <v>102</v>
      </c>
      <c r="DF7" s="24">
        <v>84.19</v>
      </c>
      <c r="DG7" s="24">
        <v>84.34</v>
      </c>
      <c r="DH7" s="24">
        <v>85.24</v>
      </c>
      <c r="DI7" s="24" t="s">
        <v>102</v>
      </c>
      <c r="DJ7" s="24" t="s">
        <v>102</v>
      </c>
      <c r="DK7" s="24" t="s">
        <v>102</v>
      </c>
      <c r="DL7" s="24">
        <v>3.53</v>
      </c>
      <c r="DM7" s="24">
        <v>7.05</v>
      </c>
      <c r="DN7" s="24" t="s">
        <v>102</v>
      </c>
      <c r="DO7" s="24" t="s">
        <v>102</v>
      </c>
      <c r="DP7" s="24" t="s">
        <v>102</v>
      </c>
      <c r="DQ7" s="24">
        <v>21.36</v>
      </c>
      <c r="DR7" s="24">
        <v>22.79</v>
      </c>
      <c r="DS7" s="24">
        <v>25.87</v>
      </c>
      <c r="DT7" s="24" t="s">
        <v>102</v>
      </c>
      <c r="DU7" s="24" t="s">
        <v>102</v>
      </c>
      <c r="DV7" s="24" t="s">
        <v>102</v>
      </c>
      <c r="DW7" s="24">
        <v>0</v>
      </c>
      <c r="DX7" s="24">
        <v>0</v>
      </c>
      <c r="DY7" s="24" t="s">
        <v>102</v>
      </c>
      <c r="DZ7" s="24" t="s">
        <v>102</v>
      </c>
      <c r="EA7" s="24" t="s">
        <v>102</v>
      </c>
      <c r="EB7" s="24">
        <v>0.01</v>
      </c>
      <c r="EC7" s="24">
        <v>0.01</v>
      </c>
      <c r="ED7" s="24">
        <v>0.01</v>
      </c>
      <c r="EE7" s="24" t="s">
        <v>102</v>
      </c>
      <c r="EF7" s="24" t="s">
        <v>102</v>
      </c>
      <c r="EG7" s="24" t="s">
        <v>102</v>
      </c>
      <c r="EH7" s="24">
        <v>0</v>
      </c>
      <c r="EI7" s="24">
        <v>0</v>
      </c>
      <c r="EJ7" s="24" t="s">
        <v>102</v>
      </c>
      <c r="EK7" s="24" t="s">
        <v>102</v>
      </c>
      <c r="EL7" s="24" t="s">
        <v>102</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建設部_下水道課1131</cp:lastModifiedBy>
  <cp:lastPrinted>2023-01-20T08:29:39Z</cp:lastPrinted>
  <dcterms:created xsi:type="dcterms:W3CDTF">2022-12-01T01:26:22Z</dcterms:created>
  <dcterms:modified xsi:type="dcterms:W3CDTF">2023-01-20T08:29:44Z</dcterms:modified>
  <cp:category/>
</cp:coreProperties>
</file>