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douP/z4BwfvRwKVgkx7rX4VL0mxe2Dy9Ehp32JtojhEGQQ4sB4huQX5OXw1hqW0ZJY9s8RqCerahBXMA8fVGlg==" workbookSaltValue="0zrOFidb00YrkFXL/qV7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<sst xmlns="http://schemas.openxmlformats.org/spreadsheetml/2006/main" count="320" uniqueCount="116">
  <si>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</si>
  <si>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</si>
  <si>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</si>
  <si>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</si>
  <si>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</si>
  <si>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</si>
  <si>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</si>
  <si>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</si>
  <si>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</si>
  <si>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</si>
  <si>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</si>
  <si>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</si>
  <si>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</si>
  <si>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</si>
  <si>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</si>
  <si>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</si>
  <si>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</si>
  <si>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</si>
  <si>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</si>
  <si>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</si>
  <si>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</si>
  <si>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</si>
  <si>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</si>
  <si>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</si>
  <si>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</si>
  <si>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</si>
  <si>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</si>
  <si>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</si>
  <si>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</si>
  <si>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</si>
  <si>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</si>
  <si>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</si>
  <si>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</si>
  <si>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</si>
  <si>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</si>
  <si>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</si>
  <si>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</si>
  <si>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</si>
  <si>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</si>
  <si>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</si>
  <si>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</si>
  <si>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</si>
  <si>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</si>
  <si>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</si>
  <si>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</si>
  <si>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</si>
  <si>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</si>
  <si>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</si>
  <si>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</si>
  <si>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</si>
  <si>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</si>
  <si>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</si>
  <si>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</si>
  <si>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</si>
  <si>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</si>
  <si>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</si>
  <si>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</si>
  <si>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</si>
  <si>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</si>
  <si>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</si>
  <si>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</si>
  <si>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</si>
  <si>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</si>
  <si>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</si>
  <si>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</si>
  <si>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</si>
  <si>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</si>
  <si>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</si>
  <si>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</si>
  <si>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</si>
  <si>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</si>
  <si>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</si>
  <si>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</si>
  <si>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</si>
  <si>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</si>
  <si>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</si>
  <si>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</si>
  <si>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</si>
  <si>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</si>
  <si>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</si>
  <si>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</si>
  <si>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</si>
  <si>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</si>
  <si>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</si>
  <si>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</si>
  <si>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</si>
  <si>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</si>
  <si>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</si>
  <si>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</si>
  <si>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</si>
  <si>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</si>
  <si>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</si>
  <si>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</si>
  <si>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</si>
  <si>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</si>
  <si>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</si>
  <si>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</si>
  <si>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</si>
  <si>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</si>
  <si>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</si>
  <si>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</si>
  <si>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</si>
  <si>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</si>
  <si>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</si>
  <si>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</si>
  <si>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</si>
  <si>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</si>
  <si>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</si>
  <si>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</si>
  <si>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</si>
  <si>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</si>
  <si>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</si>
  <si>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</si>
  <si>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本市の小規模集合排水施設は整備済みの喜多方地区の大沢入処理区１施設のみで、現在、建設中の施設及び新たな整備計画はありません。
①収益的収支比率については、概ね横ばいとなっている。
④企業債残高対事業規模比率については、基準内繰入金の見直しにより一般会計の負担が高くなったため減少している。
⑤経費回収率については対象戸数も少なく使用者も年々減少しており平均値より低い値となっている。
⑥汚水処理原価は、対象戸数も少なく使用者も年々減少しており平均値より高い値となっている。
⑦施設利用率及び⑧水洗化率は平均を上回っている。</t>
    <rPh sb="25" eb="28">
      <t>オオサワイリ</t>
    </rPh>
    <rPh sb="32" eb="34">
      <t>シセツ</t>
    </rPh>
    <rPh sb="78" eb="79">
      <t>オオム</t>
    </rPh>
    <rPh sb="80" eb="81">
      <t>ヨコ</t>
    </rPh>
    <rPh sb="157" eb="159">
      <t>タイショウ</t>
    </rPh>
    <rPh sb="159" eb="161">
      <t>コスウ</t>
    </rPh>
    <rPh sb="162" eb="163">
      <t>スク</t>
    </rPh>
    <rPh sb="165" eb="168">
      <t>シヨウシャ</t>
    </rPh>
    <rPh sb="169" eb="171">
      <t>ネンネン</t>
    </rPh>
    <rPh sb="171" eb="173">
      <t>ゲンショウ</t>
    </rPh>
    <rPh sb="177" eb="180">
      <t>ヘイキンチ</t>
    </rPh>
    <rPh sb="182" eb="183">
      <t>ヒク</t>
    </rPh>
    <rPh sb="184" eb="185">
      <t>アタイ</t>
    </rPh>
    <rPh sb="244" eb="245">
      <t>オヨ</t>
    </rPh>
    <rPh sb="247" eb="250">
      <t>スイセンカ</t>
    </rPh>
    <rPh sb="250" eb="251">
      <t>リツ</t>
    </rPh>
    <rPh sb="252" eb="254">
      <t>ヘイキン</t>
    </rPh>
    <rPh sb="255" eb="257">
      <t>ウワマワ</t>
    </rPh>
    <phoneticPr fontId="4"/>
  </si>
  <si>
    <t>　平成15年度に供用開始し17年が経過しており、施設、設備の老朽化等による更新費用や維持管理経費が増加していく傾向となっている。
　管渠については、法定耐用年数である50年を経過している箇所はありません。</t>
    <rPh sb="1" eb="3">
      <t>ヘイセイ</t>
    </rPh>
    <rPh sb="15" eb="16">
      <t>ネン</t>
    </rPh>
    <rPh sb="17" eb="19">
      <t>ケイカ</t>
    </rPh>
    <rPh sb="74" eb="76">
      <t>ホウテイ</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</si>
  <si>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地区内すべての世帯が加入しているため水洗化率は100％だが過疎の影響により使用者が減少しており使用料収入も年々減少していく見込みである。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0">
      <t>チクナイ</t>
    </rPh>
    <rPh sb="104" eb="106">
      <t>セタイ</t>
    </rPh>
    <rPh sb="107" eb="109">
      <t>カニュウ</t>
    </rPh>
    <rPh sb="115" eb="119">
      <t>スイセンカリツ</t>
    </rPh>
    <rPh sb="126" eb="128">
      <t>カソ</t>
    </rPh>
    <rPh sb="129" eb="131">
      <t>エイキョウ</t>
    </rPh>
    <rPh sb="134" eb="137">
      <t>シヨウシャ</t>
    </rPh>
    <rPh sb="138" eb="1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</si>
</sst>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6D-4DAE-9EDD-4BDB013604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A6D-4DAE-9EDD-4BDB013604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64.290000000000006</c:v>
                </c:pt>
              </c:numCache>
            </c:numRef>
          </c:val>
          <c:extLst>
            <c:ext xmlns:c16="http://schemas.microsoft.com/office/drawing/2014/chart" uri="{C3380CC4-5D6E-409C-BE32-E72D297353CC}">
              <c16:uniqueId val="{00000000-98F3-4332-8B40-C1C6696B12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34.700000000000003</c:v>
                </c:pt>
              </c:numCache>
            </c:numRef>
          </c:val>
          <c:smooth val="0"/>
          <c:extLst>
            <c:ext xmlns:c16="http://schemas.microsoft.com/office/drawing/2014/chart" uri="{C3380CC4-5D6E-409C-BE32-E72D297353CC}">
              <c16:uniqueId val="{00000001-98F3-4332-8B40-C1C6696B12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8E4-4F46-AC3E-315A1F64EB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c:ext xmlns:c16="http://schemas.microsoft.com/office/drawing/2014/chart" uri="{C3380CC4-5D6E-409C-BE32-E72D297353CC}">
              <c16:uniqueId val="{00000001-48E4-4F46-AC3E-315A1F64EB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105.64</c:v>
                </c:pt>
              </c:numCache>
            </c:numRef>
          </c:val>
          <c:extLst>
            <c:ext xmlns:c16="http://schemas.microsoft.com/office/drawing/2014/chart" uri="{C3380CC4-5D6E-409C-BE32-E72D297353CC}">
              <c16:uniqueId val="{00000000-0793-41E4-8967-9359DF4CC9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100.42</c:v>
                </c:pt>
              </c:numCache>
            </c:numRef>
          </c:val>
          <c:smooth val="0"/>
          <c:extLst>
            <c:ext xmlns:c16="http://schemas.microsoft.com/office/drawing/2014/chart" uri="{C3380CC4-5D6E-409C-BE32-E72D297353CC}">
              <c16:uniqueId val="{00000001-0793-41E4-8967-9359DF4CC9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4.78</c:v>
                </c:pt>
              </c:numCache>
            </c:numRef>
          </c:val>
          <c:extLst>
            <c:ext xmlns:c16="http://schemas.microsoft.com/office/drawing/2014/chart" uri="{C3380CC4-5D6E-409C-BE32-E72D297353CC}">
              <c16:uniqueId val="{00000000-18B3-4760-AD5D-CAEC3C10AD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29.28</c:v>
                </c:pt>
              </c:numCache>
            </c:numRef>
          </c:val>
          <c:smooth val="0"/>
          <c:extLst>
            <c:ext xmlns:c16="http://schemas.microsoft.com/office/drawing/2014/chart" uri="{C3380CC4-5D6E-409C-BE32-E72D297353CC}">
              <c16:uniqueId val="{00000001-18B3-4760-AD5D-CAEC3C10AD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31-45B0-8ED2-C6E906B975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431-45B0-8ED2-C6E906B975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2C-46A0-94D3-4BA4A1218C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762.05</c:v>
                </c:pt>
              </c:numCache>
            </c:numRef>
          </c:val>
          <c:smooth val="0"/>
          <c:extLst>
            <c:ext xmlns:c16="http://schemas.microsoft.com/office/drawing/2014/chart" uri="{C3380CC4-5D6E-409C-BE32-E72D297353CC}">
              <c16:uniqueId val="{00000001-AA2C-46A0-94D3-4BA4A1218C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F-447B-B590-785619669F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92.61</c:v>
                </c:pt>
              </c:numCache>
            </c:numRef>
          </c:val>
          <c:smooth val="0"/>
          <c:extLst>
            <c:ext xmlns:c16="http://schemas.microsoft.com/office/drawing/2014/chart" uri="{C3380CC4-5D6E-409C-BE32-E72D297353CC}">
              <c16:uniqueId val="{00000001-C31F-447B-B590-785619669F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09-4083-8C21-F86FCEF7B0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1640.16</c:v>
                </c:pt>
              </c:numCache>
            </c:numRef>
          </c:val>
          <c:smooth val="0"/>
          <c:extLst>
            <c:ext xmlns:c16="http://schemas.microsoft.com/office/drawing/2014/chart" uri="{C3380CC4-5D6E-409C-BE32-E72D297353CC}">
              <c16:uniqueId val="{00000001-C109-4083-8C21-F86FCEF7B0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28.89</c:v>
                </c:pt>
              </c:numCache>
            </c:numRef>
          </c:val>
          <c:extLst>
            <c:ext xmlns:c16="http://schemas.microsoft.com/office/drawing/2014/chart" uri="{C3380CC4-5D6E-409C-BE32-E72D297353CC}">
              <c16:uniqueId val="{00000000-F1DB-4875-89AF-DB7715C9DA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38.270000000000003</c:v>
                </c:pt>
              </c:numCache>
            </c:numRef>
          </c:val>
          <c:smooth val="0"/>
          <c:extLst>
            <c:ext xmlns:c16="http://schemas.microsoft.com/office/drawing/2014/chart" uri="{C3380CC4-5D6E-409C-BE32-E72D297353CC}">
              <c16:uniqueId val="{00000001-F1DB-4875-89AF-DB7715C9DA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538.77</c:v>
                </c:pt>
              </c:numCache>
            </c:numRef>
          </c:val>
          <c:extLst>
            <c:ext xmlns:c16="http://schemas.microsoft.com/office/drawing/2014/chart" uri="{C3380CC4-5D6E-409C-BE32-E72D297353CC}">
              <c16:uniqueId val="{00000000-A62C-4F86-8F7D-4E6D11AA7D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486.77</c:v>
                </c:pt>
              </c:numCache>
            </c:numRef>
          </c:val>
          <c:smooth val="0"/>
          <c:extLst>
            <c:ext xmlns:c16="http://schemas.microsoft.com/office/drawing/2014/chart" uri="{C3380CC4-5D6E-409C-BE32-E72D297353CC}">
              <c16:uniqueId val="{00000001-A62C-4F86-8F7D-4E6D11AA7D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1.45</v>
      </c>
      <c r="J10" s="46"/>
      <c r="K10" s="46"/>
      <c r="L10" s="46"/>
      <c r="M10" s="46"/>
      <c r="N10" s="46"/>
      <c r="O10" s="46"/>
      <c r="P10" s="46">
        <f>データ!P6</f>
        <v>0.05</v>
      </c>
      <c r="Q10" s="46"/>
      <c r="R10" s="46"/>
      <c r="S10" s="46"/>
      <c r="T10" s="46"/>
      <c r="U10" s="46"/>
      <c r="V10" s="46"/>
      <c r="W10" s="46">
        <f>データ!Q6</f>
        <v>47.26</v>
      </c>
      <c r="X10" s="46"/>
      <c r="Y10" s="46"/>
      <c r="Z10" s="46"/>
      <c r="AA10" s="46"/>
      <c r="AB10" s="46"/>
      <c r="AC10" s="46"/>
      <c r="AD10" s="51">
        <f>データ!R6</f>
        <v>3390</v>
      </c>
      <c r="AE10" s="51"/>
      <c r="AF10" s="51"/>
      <c r="AG10" s="51"/>
      <c r="AH10" s="51"/>
      <c r="AI10" s="51"/>
      <c r="AJ10" s="51"/>
      <c r="AK10" s="2"/>
      <c r="AL10" s="51">
        <f>データ!V6</f>
        <v>23</v>
      </c>
      <c r="AM10" s="51"/>
      <c r="AN10" s="51"/>
      <c r="AO10" s="51"/>
      <c r="AP10" s="51"/>
      <c r="AQ10" s="51"/>
      <c r="AR10" s="51"/>
      <c r="AS10" s="51"/>
      <c r="AT10" s="46">
        <f>データ!W6</f>
        <v>0.01</v>
      </c>
      <c r="AU10" s="46"/>
      <c r="AV10" s="46"/>
      <c r="AW10" s="46"/>
      <c r="AX10" s="46"/>
      <c r="AY10" s="46"/>
      <c r="AZ10" s="46"/>
      <c r="BA10" s="46"/>
      <c r="BB10" s="46">
        <f>データ!X6</f>
        <v>2300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tFt3Myq2/DWAAN9uGMpZOlz1pPgn1RHqQfcttSJB+LlPMzWITZgE4pYC2+Lh6cyv6HaY08gyfGiEbH+w19MGtQ==" saltValue="8qH3kSaWvygg77jZUUfx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9</v>
      </c>
      <c r="G6" s="33">
        <f t="shared" si="3"/>
        <v>0</v>
      </c>
      <c r="H6" s="33" t="str">
        <f t="shared" si="3"/>
        <v>福島県　喜多方市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1.45</v>
      </c>
      <c r="P6" s="34">
        <f t="shared" si="3"/>
        <v>0.05</v>
      </c>
      <c r="Q6" s="34">
        <f t="shared" si="3"/>
        <v>47.26</v>
      </c>
      <c r="R6" s="34">
        <f t="shared" si="3"/>
        <v>3390</v>
      </c>
      <c r="S6" s="34">
        <f t="shared" si="3"/>
        <v>46602</v>
      </c>
      <c r="T6" s="34">
        <f t="shared" si="3"/>
        <v>554.63</v>
      </c>
      <c r="U6" s="34">
        <f t="shared" si="3"/>
        <v>84.02</v>
      </c>
      <c r="V6" s="34">
        <f t="shared" si="3"/>
        <v>23</v>
      </c>
      <c r="W6" s="34">
        <f t="shared" si="3"/>
        <v>0.01</v>
      </c>
      <c r="X6" s="34">
        <f t="shared" si="3"/>
        <v>2300</v>
      </c>
      <c r="Y6" s="35" t="str">
        <f>IF(Y7="",NA(),Y7)</f>
        <v>-</v>
      </c>
      <c r="Z6" s="35" t="str">
        <f t="shared" ref="Z6:AH6" si="4">IF(Z7="",NA(),Z7)</f>
        <v>-</v>
      </c>
      <c r="AA6" s="35" t="str">
        <f t="shared" si="4"/>
        <v>-</v>
      </c>
      <c r="AB6" s="35" t="str">
        <f t="shared" si="4"/>
        <v>-</v>
      </c>
      <c r="AC6" s="35">
        <f t="shared" si="4"/>
        <v>105.64</v>
      </c>
      <c r="AD6" s="35" t="str">
        <f t="shared" si="4"/>
        <v>-</v>
      </c>
      <c r="AE6" s="35" t="str">
        <f t="shared" si="4"/>
        <v>-</v>
      </c>
      <c r="AF6" s="35" t="str">
        <f t="shared" si="4"/>
        <v>-</v>
      </c>
      <c r="AG6" s="35" t="str">
        <f t="shared" si="4"/>
        <v>-</v>
      </c>
      <c r="AH6" s="35">
        <f t="shared" si="4"/>
        <v>100.42</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762.05</v>
      </c>
      <c r="AT6" s="34" t="str">
        <f>IF(AT7="","",IF(AT7="-","【-】","【"&amp;SUBSTITUTE(TEXT(AT7,"#,##0.00"),"-","△")&amp;"】"))</f>
        <v>【738.47】</v>
      </c>
      <c r="AU6" s="35" t="str">
        <f>IF(AU7="",NA(),AU7)</f>
        <v>-</v>
      </c>
      <c r="AV6" s="35" t="str">
        <f t="shared" ref="AV6:BD6" si="6">IF(AV7="",NA(),AV7)</f>
        <v>-</v>
      </c>
      <c r="AW6" s="35" t="str">
        <f t="shared" si="6"/>
        <v>-</v>
      </c>
      <c r="AX6" s="35" t="str">
        <f t="shared" si="6"/>
        <v>-</v>
      </c>
      <c r="AY6" s="35" t="str">
        <f t="shared" si="6"/>
        <v>-</v>
      </c>
      <c r="AZ6" s="35" t="str">
        <f t="shared" si="6"/>
        <v>-</v>
      </c>
      <c r="BA6" s="35" t="str">
        <f t="shared" si="6"/>
        <v>-</v>
      </c>
      <c r="BB6" s="35" t="str">
        <f t="shared" si="6"/>
        <v>-</v>
      </c>
      <c r="BC6" s="35" t="str">
        <f t="shared" si="6"/>
        <v>-</v>
      </c>
      <c r="BD6" s="35">
        <f t="shared" si="6"/>
        <v>92.61</v>
      </c>
      <c r="BE6" s="34" t="str">
        <f>IF(BE7="","",IF(BE7="-","【-】","【"&amp;SUBSTITUTE(TEXT(BE7,"#,##0.00"),"-","△")&amp;"】"))</f>
        <v>【93.81】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1640.16</v>
      </c>
      <c r="BP6" s="34" t="str">
        <f>IF(BP7="","",IF(BP7="-","【-】","【"&amp;SUBSTITUTE(TEXT(BP7,"#,##0.00"),"-","△")&amp;"】"))</f>
        <v>【1,650.58】</v>
      </c>
      <c r="BQ6" s="35" t="str">
        <f>IF(BQ7="",NA(),BQ7)</f>
        <v>-</v>
      </c>
      <c r="BR6" s="35" t="str">
        <f t="shared" ref="BR6:BZ6" si="8">IF(BR7="",NA(),BR7)</f>
        <v>-</v>
      </c>
      <c r="BS6" s="35" t="str">
        <f t="shared" si="8"/>
        <v>-</v>
      </c>
      <c r="BT6" s="35" t="str">
        <f t="shared" si="8"/>
        <v>-</v>
      </c>
      <c r="BU6" s="35">
        <f t="shared" si="8"/>
        <v>28.89</v>
      </c>
      <c r="BV6" s="35" t="str">
        <f t="shared" si="8"/>
        <v>-</v>
      </c>
      <c r="BW6" s="35" t="str">
        <f t="shared" si="8"/>
        <v>-</v>
      </c>
      <c r="BX6" s="35" t="str">
        <f t="shared" si="8"/>
        <v>-</v>
      </c>
      <c r="BY6" s="35" t="str">
        <f t="shared" si="8"/>
        <v>-</v>
      </c>
      <c r="BZ6" s="35">
        <f t="shared" si="8"/>
        <v>38.270000000000003</v>
      </c>
      <c r="CA6" s="34" t="str">
        <f>IF(CA7="","",IF(CA7="-","【-】","【"&amp;SUBSTITUTE(TEXT(CA7,"#,##0.00"),"-","△")&amp;"】"))</f>
        <v>【38.66】</v>
      </c>
      <c r="CB6" s="35" t="str">
        <f>IF(CB7="",NA(),CB7)</f>
        <v>-</v>
      </c>
      <c r="CC6" s="35" t="str">
        <f t="shared" ref="CC6:CK6" si="9">IF(CC7="",NA(),CC7)</f>
        <v>-</v>
      </c>
      <c r="CD6" s="35" t="str">
        <f t="shared" si="9"/>
        <v>-</v>
      </c>
      <c r="CE6" s="35" t="str">
        <f t="shared" si="9"/>
        <v>-</v>
      </c>
      <c r="CF6" s="35">
        <f t="shared" si="9"/>
        <v>538.77</v>
      </c>
      <c r="CG6" s="35" t="str">
        <f t="shared" si="9"/>
        <v>-</v>
      </c>
      <c r="CH6" s="35" t="str">
        <f t="shared" si="9"/>
        <v>-</v>
      </c>
      <c r="CI6" s="35" t="str">
        <f t="shared" si="9"/>
        <v>-</v>
      </c>
      <c r="CJ6" s="35" t="str">
        <f t="shared" si="9"/>
        <v>-</v>
      </c>
      <c r="CK6" s="35">
        <f t="shared" si="9"/>
        <v>486.77</v>
      </c>
      <c r="CL6" s="34" t="str">
        <f>IF(CL7="","",IF(CL7="-","【-】","【"&amp;SUBSTITUTE(TEXT(CL7,"#,##0.00"),"-","△")&amp;"】"))</f>
        <v>【481.20】</v>
      </c>
      <c r="CM6" s="35" t="str">
        <f>IF(CM7="",NA(),CM7)</f>
        <v>-</v>
      </c>
      <c r="CN6" s="35" t="str">
        <f t="shared" ref="CN6:CV6" si="10">IF(CN7="",NA(),CN7)</f>
        <v>-</v>
      </c>
      <c r="CO6" s="35" t="str">
        <f t="shared" si="10"/>
        <v>-</v>
      </c>
      <c r="CP6" s="35" t="str">
        <f t="shared" si="10"/>
        <v>-</v>
      </c>
      <c r="CQ6" s="35">
        <f t="shared" si="10"/>
        <v>64.290000000000006</v>
      </c>
      <c r="CR6" s="35" t="str">
        <f t="shared" si="10"/>
        <v>-</v>
      </c>
      <c r="CS6" s="35" t="str">
        <f t="shared" si="10"/>
        <v>-</v>
      </c>
      <c r="CT6" s="35" t="str">
        <f t="shared" si="10"/>
        <v>-</v>
      </c>
      <c r="CU6" s="35" t="str">
        <f t="shared" si="10"/>
        <v>-</v>
      </c>
      <c r="CV6" s="35">
        <f t="shared" si="10"/>
        <v>34.700000000000003</v>
      </c>
      <c r="CW6" s="34" t="str">
        <f>IF(CW7="","",IF(CW7="-","【-】","【"&amp;SUBSTITUTE(TEXT(CW7,"#,##0.00"),"-","△")&amp;"】"))</f>
        <v>【34.97】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90.04</v>
      </c>
      <c r="DH6" s="34" t="str">
        <f>IF(DH7="","",IF(DH7="-","【-】","【"&amp;SUBSTITUTE(TEXT(DH7,"#,##0.00"),"-","△")&amp;"】"))</f>
        <v>【89.89】</v>
      </c>
      <c r="DI6" s="35" t="str">
        <f>IF(DI7="",NA(),DI7)</f>
        <v>-</v>
      </c>
      <c r="DJ6" s="35" t="str">
        <f t="shared" ref="DJ6:DR6" si="12">IF(DJ7="",NA(),DJ7)</f>
        <v>-</v>
      </c>
      <c r="DK6" s="35" t="str">
        <f t="shared" si="12"/>
        <v>-</v>
      </c>
      <c r="DL6" s="35" t="str">
        <f t="shared" si="12"/>
        <v>-</v>
      </c>
      <c r="DM6" s="35">
        <f t="shared" si="12"/>
        <v>4.78</v>
      </c>
      <c r="DN6" s="35" t="str">
        <f t="shared" si="12"/>
        <v>-</v>
      </c>
      <c r="DO6" s="35" t="str">
        <f t="shared" si="12"/>
        <v>-</v>
      </c>
      <c r="DP6" s="35" t="str">
        <f t="shared" si="12"/>
        <v>-</v>
      </c>
      <c r="DQ6" s="35" t="str">
        <f t="shared" si="12"/>
        <v>-</v>
      </c>
      <c r="DR6" s="35">
        <f t="shared" si="12"/>
        <v>29.28</v>
      </c>
      <c r="DS6" s="34" t="str">
        <f>IF(DS7="","",IF(DS7="-","【-】","【"&amp;SUBSTITUTE(TEXT(DS7,"#,##0.00"),"-","△")&amp;"】"))</f>
        <v>【29.09】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72087</v>
      </c>
      <c r="D7" s="37">
        <v>46</v>
      </c>
      <c r="E7" s="37">
        <v>17</v>
      </c>
      <c r="F7" s="37">
        <v>9</v>
      </c>
      <c r="G7" s="37">
        <v>0</v>
      </c>
      <c r="H7" s="37" t="s">
        <v>96</v>
      </c>
      <c r="I7" s="37" t="s">
        <v>97</v>
      </c>
      <c r="J7" s="37" t="s">
        <v>98</v>
      </c>
      <c r="K7" s="37" t="s">
        <v>99</v>
      </c>
      <c r="L7" s="37" t="s">
        <v>100</v>
      </c>
      <c r="M7" s="37" t="s">
        <v>101</v>
      </c>
      <c r="N7" s="38" t="s">
        <v>102</v>
      </c>
      <c r="O7" s="38">
        <v>1.45</v>
      </c>
      <c r="P7" s="38">
        <v>0.05</v>
      </c>
      <c r="Q7" s="38">
        <v>47.26</v>
      </c>
      <c r="R7" s="38">
        <v>3390</v>
      </c>
      <c r="S7" s="38">
        <v>46602</v>
      </c>
      <c r="T7" s="38">
        <v>554.63</v>
      </c>
      <c r="U7" s="38">
        <v>84.02</v>
      </c>
      <c r="V7" s="38">
        <v>23</v>
      </c>
      <c r="W7" s="38">
        <v>0.01</v>
      </c>
      <c r="X7" s="38">
        <v>2300</v>
      </c>
      <c r="Y7" s="38" t="s">
        <v>102</v>
      </c>
      <c r="Z7" s="38" t="s">
        <v>102</v>
      </c>
      <c r="AA7" s="38" t="s">
        <v>102</v>
      </c>
      <c r="AB7" s="38" t="s">
        <v>102</v>
      </c>
      <c r="AC7" s="38">
        <v>105.64</v>
      </c>
      <c r="AD7" s="38" t="s">
        <v>102</v>
      </c>
      <c r="AE7" s="38" t="s">
        <v>102</v>
      </c>
      <c r="AF7" s="38" t="s">
        <v>102</v>
      </c>
      <c r="AG7" s="38" t="s">
        <v>102</v>
      </c>
      <c r="AH7" s="38">
        <v>100.42</v>
      </c>
      <c r="AI7" s="38">
        <v>100.5</v>
      </c>
      <c r="AJ7" s="38" t="s">
        <v>102</v>
      </c>
      <c r="AK7" s="38" t="s">
        <v>102</v>
      </c>
      <c r="AL7" s="38" t="s">
        <v>102</v>
      </c>
      <c r="AM7" s="38" t="s">
        <v>102</v>
      </c>
      <c r="AN7" s="38">
        <v>0</v>
      </c>
      <c r="AO7" s="38" t="s">
        <v>102</v>
      </c>
      <c r="AP7" s="38" t="s">
        <v>102</v>
      </c>
      <c r="AQ7" s="38" t="s">
        <v>102</v>
      </c>
      <c r="AR7" s="38" t="s">
        <v>102</v>
      </c>
      <c r="AS7" s="38">
        <v>762.05</v>
      </c>
      <c r="AT7" s="38">
        <v>738.47</v>
      </c>
      <c r="AU7" s="38" t="s">
        <v>102</v>
      </c>
      <c r="AV7" s="38" t="s">
        <v>102</v>
      </c>
      <c r="AW7" s="38" t="s">
        <v>102</v>
      </c>
      <c r="AX7" s="38" t="s">
        <v>102</v>
      </c>
      <c r="AY7" s="38" t="s">
        <v>102</v>
      </c>
      <c r="AZ7" s="38" t="s">
        <v>102</v>
      </c>
      <c r="BA7" s="38" t="s">
        <v>102</v>
      </c>
      <c r="BB7" s="38" t="s">
        <v>102</v>
      </c>
      <c r="BC7" s="38" t="s">
        <v>102</v>
      </c>
      <c r="BD7" s="38">
        <v>92.61</v>
      </c>
      <c r="BE7" s="38">
        <v>93.81</v>
      </c>
      <c r="BF7" s="38" t="s">
        <v>102</v>
      </c>
      <c r="BG7" s="38" t="s">
        <v>102</v>
      </c>
      <c r="BH7" s="38" t="s">
        <v>102</v>
      </c>
      <c r="BI7" s="38" t="s">
        <v>102</v>
      </c>
      <c r="BJ7" s="38">
        <v>0</v>
      </c>
      <c r="BK7" s="38" t="s">
        <v>102</v>
      </c>
      <c r="BL7" s="38" t="s">
        <v>102</v>
      </c>
      <c r="BM7" s="38" t="s">
        <v>102</v>
      </c>
      <c r="BN7" s="38" t="s">
        <v>102</v>
      </c>
      <c r="BO7" s="38">
        <v>1640.16</v>
      </c>
      <c r="BP7" s="38">
        <v>1650.58</v>
      </c>
      <c r="BQ7" s="38" t="s">
        <v>102</v>
      </c>
      <c r="BR7" s="38" t="s">
        <v>102</v>
      </c>
      <c r="BS7" s="38" t="s">
        <v>102</v>
      </c>
      <c r="BT7" s="38" t="s">
        <v>102</v>
      </c>
      <c r="BU7" s="38">
        <v>28.89</v>
      </c>
      <c r="BV7" s="38" t="s">
        <v>102</v>
      </c>
      <c r="BW7" s="38" t="s">
        <v>102</v>
      </c>
      <c r="BX7" s="38" t="s">
        <v>102</v>
      </c>
      <c r="BY7" s="38" t="s">
        <v>102</v>
      </c>
      <c r="BZ7" s="38">
        <v>38.270000000000003</v>
      </c>
      <c r="CA7" s="38">
        <v>38.659999999999997</v>
      </c>
      <c r="CB7" s="38" t="s">
        <v>102</v>
      </c>
      <c r="CC7" s="38" t="s">
        <v>102</v>
      </c>
      <c r="CD7" s="38" t="s">
        <v>102</v>
      </c>
      <c r="CE7" s="38" t="s">
        <v>102</v>
      </c>
      <c r="CF7" s="38">
        <v>538.77</v>
      </c>
      <c r="CG7" s="38" t="s">
        <v>102</v>
      </c>
      <c r="CH7" s="38" t="s">
        <v>102</v>
      </c>
      <c r="CI7" s="38" t="s">
        <v>102</v>
      </c>
      <c r="CJ7" s="38" t="s">
        <v>102</v>
      </c>
      <c r="CK7" s="38">
        <v>486.77</v>
      </c>
      <c r="CL7" s="38">
        <v>481.2</v>
      </c>
      <c r="CM7" s="38" t="s">
        <v>102</v>
      </c>
      <c r="CN7" s="38" t="s">
        <v>102</v>
      </c>
      <c r="CO7" s="38" t="s">
        <v>102</v>
      </c>
      <c r="CP7" s="38" t="s">
        <v>102</v>
      </c>
      <c r="CQ7" s="38">
        <v>64.290000000000006</v>
      </c>
      <c r="CR7" s="38" t="s">
        <v>102</v>
      </c>
      <c r="CS7" s="38" t="s">
        <v>102</v>
      </c>
      <c r="CT7" s="38" t="s">
        <v>102</v>
      </c>
      <c r="CU7" s="38" t="s">
        <v>102</v>
      </c>
      <c r="CV7" s="38">
        <v>34.700000000000003</v>
      </c>
      <c r="CW7" s="38">
        <v>34.97</v>
      </c>
      <c r="CX7" s="38" t="s">
        <v>102</v>
      </c>
      <c r="CY7" s="38" t="s">
        <v>102</v>
      </c>
      <c r="CZ7" s="38" t="s">
        <v>102</v>
      </c>
      <c r="DA7" s="38" t="s">
        <v>102</v>
      </c>
      <c r="DB7" s="38">
        <v>100</v>
      </c>
      <c r="DC7" s="38" t="s">
        <v>102</v>
      </c>
      <c r="DD7" s="38" t="s">
        <v>102</v>
      </c>
      <c r="DE7" s="38" t="s">
        <v>102</v>
      </c>
      <c r="DF7" s="38" t="s">
        <v>102</v>
      </c>
      <c r="DG7" s="38">
        <v>90.04</v>
      </c>
      <c r="DH7" s="38">
        <v>89.89</v>
      </c>
      <c r="DI7" s="38" t="s">
        <v>102</v>
      </c>
      <c r="DJ7" s="38" t="s">
        <v>102</v>
      </c>
      <c r="DK7" s="38" t="s">
        <v>102</v>
      </c>
      <c r="DL7" s="38" t="s">
        <v>102</v>
      </c>
      <c r="DM7" s="38">
        <v>4.78</v>
      </c>
      <c r="DN7" s="38" t="s">
        <v>102</v>
      </c>
      <c r="DO7" s="38" t="s">
        <v>102</v>
      </c>
      <c r="DP7" s="38" t="s">
        <v>102</v>
      </c>
      <c r="DQ7" s="38" t="s">
        <v>102</v>
      </c>
      <c r="DR7" s="38">
        <v>29.28</v>
      </c>
      <c r="DS7" s="38">
        <v>29.09</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2022-01-21T01:34:10Z</cp:lastPrinted>
  <dcterms:created xsi:type="dcterms:W3CDTF">2021-12-03T07:37:27Z</dcterms:created>
  <dcterms:modified xsi:type="dcterms:W3CDTF">2022-01-21T01:38:21Z</dcterms:modified>
  <cp:category/>
</cp:coreProperties>
</file>