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H30決算値　経営比較分析表\"/>
    </mc:Choice>
  </mc:AlternateContent>
  <workbookProtection workbookAlgorithmName="SHA-512" workbookHashValue="53aJZub7pS2xgTvzXMq+Gb6tACkXVtAz9xbsh66/cGP4VC07L8fvGh6vNikEcgPlg9gJxrBQqlth1+oRrAOaAQ==" workbookSaltValue="Ft2RvK2MeQzWtQnFg2HxT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<sst xmlns="http://schemas.openxmlformats.org/spreadsheetml/2006/main" count="228" uniqueCount="114">
  <si>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</si>
  <si>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</si>
  <si>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</si>
  <si>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</si>
  <si>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</si>
  <si>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</si>
  <si>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</si>
  <si>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</si>
  <si>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</si>
  <si>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</si>
  <si>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</si>
  <si>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</si>
  <si>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</si>
  <si>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</si>
  <si>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</si>
  <si>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</si>
  <si>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</si>
  <si>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</si>
  <si>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</si>
  <si>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</si>
  <si>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</si>
  <si>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</si>
  <si>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</si>
  <si>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</si>
  <si>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</si>
  <si>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</si>
  <si>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</si>
  <si>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</si>
  <si>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</si>
  <si>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</si>
  <si>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</si>
  <si>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</si>
  <si>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</si>
  <si>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</si>
  <si>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</si>
  <si>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</si>
  <si>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</si>
  <si>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</si>
  <si>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</si>
  <si>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</si>
  <si>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</si>
  <si>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</si>
  <si>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</si>
  <si>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</si>
  <si>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</si>
  <si>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</si>
  <si>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</si>
  <si>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</si>
  <si>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</si>
  <si>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</si>
  <si>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</si>
  <si>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</si>
  <si>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</si>
  <si>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</si>
  <si>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</si>
  <si>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</si>
  <si>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</si>
  <si>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</si>
  <si>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</si>
  <si>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</si>
  <si>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</si>
  <si>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</si>
  <si>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</si>
  <si>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</si>
  <si>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</si>
  <si>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</si>
  <si>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</si>
  <si>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</si>
  <si>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</si>
  <si>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</si>
  <si>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</si>
  <si>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</si>
  <si>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</si>
  <si>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</si>
  <si>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</si>
  <si>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</si>
  <si>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</si>
  <si>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</si>
  <si>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</si>
  <si>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</si>
  <si>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</si>
  <si>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</si>
  <si>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</si>
  <si>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</si>
  <si>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</si>
  <si>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</si>
  <si>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</si>
  <si>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</si>
  <si>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</si>
  <si>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</si>
  <si>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</si>
  <si>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</si>
  <si>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</si>
  <si>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</si>
  <si>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</si>
  <si>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</si>
  <si>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</si>
  <si>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</si>
  <si>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</si>
  <si>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</si>
  <si>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</si>
  <si>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</si>
  <si>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</si>
  <si>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</si>
  <si>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</si>
  <si>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</si>
  <si>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</si>
  <si>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</si>
  <si>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</si>
  <si>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</si>
  <si>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</si>
  <si>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本市の農業集落排水施設は13処理区あり全て整備済みで、現在、建設中の施設及び新たな整備計画はありません。
　13処理区のうち、既に供用開始後10年以上経過した10処理区については、処理施設の長寿命化を図るための最適整備構想を策定中であり、策定後は計画に基づき、国の交付金を活用しながら順次改築等の更新を行うこととしており、施設、設備の老朽化等による更新費用が増嵩するなど、維持管理経費において今後も相応の費用が必要な状況です。
　経営指標については、平成29年度から分流式汚水資本費のうち使用料で回収できない分を分流式下水道等に要する経費に係る一般会計からの基準内繰入金として算定することとなったことから①収益的収支比率が増加、④企業債残高対事業規模比率が減少、⑤経費回収率が増加、⑥汚水処理原価が減少しました。
　また、加入促進等により⑧水洗化率が増加したものの、人口減少等の影響により⑦施設利用率はほぼ横ばいとなっています。
　使用料収入においては、水洗化率（加入率）の低い処理区があることや、人口減少に伴う料金収入の減少が懸念される状況です。</t>
    <phoneticPr fontId="4"/>
  </si>
  <si>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農業集落排水施設機能診断の実施、最適整備構想の策定による投資の平準化、地方公営企業法の財務規定の適用など経営健全化に向けた取組を進める必要があります。
</t>
    <rPh sb="256" eb="263">
      <t>チ</t>
    </rPh>
    <phoneticPr fontId="4"/>
  </si>
  <si>
    <t>　山都地区の堰沢処理区が昭和60年度に供用開始し、それ以降12処理区が整備され、現在13処理区について供用開始しています。30年を経過した施設が１処理区、20年を経過した施設が４処理区、10年を経過した施設が７処理区あり、年数経過とともに、各処理区とも施設、設備の老朽化等による更新費用が増嵩してます。
　今後、10処理区において機能診断を実施し、最適整備構想で改築、更新計画を策定し、修繕と併せ、効率的な施設管理を図る予定である。
　管渠については、法定耐用年数である50年を経過している箇所はありません。なお、山都地区の堰沢処理区において昭和60年度に整備した箇所が最も古く33年を経過しています。</t>
    <rPh sb="1" eb="3">
      <t>ヤマト</t>
    </rPh>
    <rPh sb="3" eb="5">
      <t>チク</t>
    </rPh>
    <rPh sb="63" eb="64">
      <t>ネン</t>
    </rPh>
    <rPh sb="65" eb="67">
      <t>ケイカ</t>
    </rPh>
    <rPh sb="69" eb="71">
      <t>シセツ</t>
    </rPh>
    <rPh sb="73" eb="75">
      <t>ショリ</t>
    </rPh>
    <rPh sb="75" eb="76">
      <t>ク</t>
    </rPh>
    <rPh sb="79" eb="80">
      <t>ネン</t>
    </rPh>
    <rPh sb="81" eb="83">
      <t>ケイカ</t>
    </rPh>
    <rPh sb="85" eb="87">
      <t>シセツ</t>
    </rPh>
    <rPh sb="89" eb="91">
      <t>ショリ</t>
    </rPh>
    <rPh sb="91" eb="92">
      <t>ク</t>
    </rPh>
    <rPh sb="95" eb="96">
      <t>ネン</t>
    </rPh>
    <rPh sb="97" eb="99">
      <t>ケイカ</t>
    </rPh>
    <rPh sb="101" eb="103">
      <t>シセツ</t>
    </rPh>
    <rPh sb="105" eb="107">
      <t>ショリ</t>
    </rPh>
    <rPh sb="107" eb="108">
      <t>ク</t>
    </rPh>
    <rPh sb="120" eb="121">
      <t>カク</t>
    </rPh>
    <rPh sb="153" eb="155">
      <t>コンゴ</t>
    </rPh>
    <rPh sb="226" eb="228">
      <t>ホウテイ</t>
    </rPh>
    <rPh sb="257" eb="259">
      <t>ヤマト</t>
    </rPh>
    <rPh sb="259" eb="261">
      <t>チク</t>
    </rPh>
    <rPh sb="262" eb="263">
      <t>セキ</t>
    </rPh>
    <rPh sb="263" eb="264">
      <t>サワ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</si>
</sst>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47-4557-BABF-F83BBE32089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0.11</c:v>
                </c:pt>
                <c:pt idx="2">
                  <c:v>0.05</c:v>
                </c:pt>
                <c:pt idx="3">
                  <c:v>0.44</c:v>
                </c:pt>
                <c:pt idx="4">
                  <c:v>0.04</c:v>
                </c:pt>
              </c:numCache>
            </c:numRef>
          </c:val>
          <c:smooth val="0"/>
          <c:extLst>
            <c:ext xmlns:c16="http://schemas.microsoft.com/office/drawing/2014/chart" uri="{C3380CC4-5D6E-409C-BE32-E72D297353CC}">
              <c16:uniqueId val="{00000001-C747-4557-BABF-F83BBE32089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30.82</c:v>
                </c:pt>
                <c:pt idx="1">
                  <c:v>31.72</c:v>
                </c:pt>
                <c:pt idx="2">
                  <c:v>30.15</c:v>
                </c:pt>
                <c:pt idx="3">
                  <c:v>31.31</c:v>
                </c:pt>
                <c:pt idx="4">
                  <c:v>31.31</c:v>
                </c:pt>
              </c:numCache>
            </c:numRef>
          </c:val>
          <c:extLst>
            <c:ext xmlns:c16="http://schemas.microsoft.com/office/drawing/2014/chart" uri="{C3380CC4-5D6E-409C-BE32-E72D297353CC}">
              <c16:uniqueId val="{00000000-D49B-4C3D-A61C-DDCF95D3071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57.3</c:v>
                </c:pt>
                <c:pt idx="2">
                  <c:v>56</c:v>
                </c:pt>
                <c:pt idx="3">
                  <c:v>56.01</c:v>
                </c:pt>
                <c:pt idx="4">
                  <c:v>56.72</c:v>
                </c:pt>
              </c:numCache>
            </c:numRef>
          </c:val>
          <c:smooth val="0"/>
          <c:extLst>
            <c:ext xmlns:c16="http://schemas.microsoft.com/office/drawing/2014/chart" uri="{C3380CC4-5D6E-409C-BE32-E72D297353CC}">
              <c16:uniqueId val="{00000001-D49B-4C3D-A61C-DDCF95D3071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88.33</c:v>
                </c:pt>
                <c:pt idx="1">
                  <c:v>88.26</c:v>
                </c:pt>
                <c:pt idx="2">
                  <c:v>88.74</c:v>
                </c:pt>
                <c:pt idx="3">
                  <c:v>89.98</c:v>
                </c:pt>
                <c:pt idx="4">
                  <c:v>90.2</c:v>
                </c:pt>
              </c:numCache>
            </c:numRef>
          </c:val>
          <c:extLst>
            <c:ext xmlns:c16="http://schemas.microsoft.com/office/drawing/2014/chart" uri="{C3380CC4-5D6E-409C-BE32-E72D297353CC}">
              <c16:uniqueId val="{00000000-8BF6-4B68-A437-5E6A30B4E79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89.43</c:v>
                </c:pt>
                <c:pt idx="2">
                  <c:v>89.51</c:v>
                </c:pt>
                <c:pt idx="3">
                  <c:v>89.77</c:v>
                </c:pt>
                <c:pt idx="4">
                  <c:v>90.04</c:v>
                </c:pt>
              </c:numCache>
            </c:numRef>
          </c:val>
          <c:smooth val="0"/>
          <c:extLst>
            <c:ext xmlns:c16="http://schemas.microsoft.com/office/drawing/2014/chart" uri="{C3380CC4-5D6E-409C-BE32-E72D297353CC}">
              <c16:uniqueId val="{00000001-8BF6-4B68-A437-5E6A30B4E79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65.25</c:v>
                </c:pt>
                <c:pt idx="1">
                  <c:v>68.72</c:v>
                </c:pt>
                <c:pt idx="2">
                  <c:v>66.400000000000006</c:v>
                </c:pt>
                <c:pt idx="3">
                  <c:v>80.709999999999994</c:v>
                </c:pt>
                <c:pt idx="4">
                  <c:v>79.680000000000007</c:v>
                </c:pt>
              </c:numCache>
            </c:numRef>
          </c:val>
          <c:extLst>
            <c:ext xmlns:c16="http://schemas.microsoft.com/office/drawing/2014/chart" uri="{C3380CC4-5D6E-409C-BE32-E72D297353CC}">
              <c16:uniqueId val="{00000000-49A1-4E0D-A1CB-347FCED2CCB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A1-4E0D-A1CB-347FCED2CCB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EB-4541-91AF-93C9F329839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EB-4541-91AF-93C9F329839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3C-4DDA-8B3B-B7A6846FBC2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C-4DDA-8B3B-B7A6846FBC2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44-447E-8724-2826FA844CA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44-447E-8724-2826FA844CA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49-4D1D-8592-76499EAF229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49-4D1D-8592-76499EAF229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1192.48</c:v>
                </c:pt>
                <c:pt idx="1">
                  <c:v>1124.24</c:v>
                </c:pt>
                <c:pt idx="2">
                  <c:v>1005.31</c:v>
                </c:pt>
                <c:pt idx="3">
                  <c:v>19.350000000000001</c:v>
                </c:pt>
                <c:pt idx="4">
                  <c:v>18.600000000000001</c:v>
                </c:pt>
              </c:numCache>
            </c:numRef>
          </c:val>
          <c:extLst>
            <c:ext xmlns:c16="http://schemas.microsoft.com/office/drawing/2014/chart" uri="{C3380CC4-5D6E-409C-BE32-E72D297353CC}">
              <c16:uniqueId val="{00000000-2E4D-40BF-BCB4-A2658EDC2A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721.43</c:v>
                </c:pt>
                <c:pt idx="2">
                  <c:v>685.34</c:v>
                </c:pt>
                <c:pt idx="3">
                  <c:v>684.74</c:v>
                </c:pt>
                <c:pt idx="4">
                  <c:v>654.91999999999996</c:v>
                </c:pt>
              </c:numCache>
            </c:numRef>
          </c:val>
          <c:smooth val="0"/>
          <c:extLst>
            <c:ext xmlns:c16="http://schemas.microsoft.com/office/drawing/2014/chart" uri="{C3380CC4-5D6E-409C-BE32-E72D297353CC}">
              <c16:uniqueId val="{00000001-2E4D-40BF-BCB4-A2658EDC2A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34.19</c:v>
                </c:pt>
                <c:pt idx="1">
                  <c:v>35.72</c:v>
                </c:pt>
                <c:pt idx="2">
                  <c:v>35.04</c:v>
                </c:pt>
                <c:pt idx="3">
                  <c:v>48.71</c:v>
                </c:pt>
                <c:pt idx="4">
                  <c:v>47.27</c:v>
                </c:pt>
              </c:numCache>
            </c:numRef>
          </c:val>
          <c:extLst>
            <c:ext xmlns:c16="http://schemas.microsoft.com/office/drawing/2014/chart" uri="{C3380CC4-5D6E-409C-BE32-E72D297353CC}">
              <c16:uniqueId val="{00000000-77A3-4B9E-AB81-5A02928FE0E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59.3</c:v>
                </c:pt>
                <c:pt idx="2">
                  <c:v>59.83</c:v>
                </c:pt>
                <c:pt idx="3">
                  <c:v>65.33</c:v>
                </c:pt>
                <c:pt idx="4">
                  <c:v>65.39</c:v>
                </c:pt>
              </c:numCache>
            </c:numRef>
          </c:val>
          <c:smooth val="0"/>
          <c:extLst>
            <c:ext xmlns:c16="http://schemas.microsoft.com/office/drawing/2014/chart" uri="{C3380CC4-5D6E-409C-BE32-E72D297353CC}">
              <c16:uniqueId val="{00000001-77A3-4B9E-AB81-5A02928FE0E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520.69000000000005</c:v>
                </c:pt>
                <c:pt idx="1">
                  <c:v>497.47</c:v>
                </c:pt>
                <c:pt idx="2">
                  <c:v>505.76</c:v>
                </c:pt>
                <c:pt idx="3">
                  <c:v>363.21</c:v>
                </c:pt>
                <c:pt idx="4">
                  <c:v>374.14</c:v>
                </c:pt>
              </c:numCache>
            </c:numRef>
          </c:val>
          <c:extLst>
            <c:ext xmlns:c16="http://schemas.microsoft.com/office/drawing/2014/chart" uri="{C3380CC4-5D6E-409C-BE32-E72D297353CC}">
              <c16:uniqueId val="{00000000-112B-4142-8C1A-AF0E37A6B7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248.14</c:v>
                </c:pt>
                <c:pt idx="2">
                  <c:v>246.66</c:v>
                </c:pt>
                <c:pt idx="3">
                  <c:v>227.43</c:v>
                </c:pt>
                <c:pt idx="4">
                  <c:v>230.88</c:v>
                </c:pt>
              </c:numCache>
            </c:numRef>
          </c:val>
          <c:smooth val="0"/>
          <c:extLst>
            <c:ext xmlns:c16="http://schemas.microsoft.com/office/drawing/2014/chart" uri="{C3380CC4-5D6E-409C-BE32-E72D297353CC}">
              <c16:uniqueId val="{00000001-112B-4142-8C1A-AF0E37A6B7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喜多方市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47999</v>
      </c>
      <c r="AM8" s="68"/>
      <c r="AN8" s="68"/>
      <c r="AO8" s="68"/>
      <c r="AP8" s="68"/>
      <c r="AQ8" s="68"/>
      <c r="AR8" s="68"/>
      <c r="AS8" s="68"/>
      <c r="AT8" s="67">
        <f>データ!T6</f>
        <v>554.63</v>
      </c>
      <c r="AU8" s="67"/>
      <c r="AV8" s="67"/>
      <c r="AW8" s="67"/>
      <c r="AX8" s="67"/>
      <c r="AY8" s="67"/>
      <c r="AZ8" s="67"/>
      <c r="BA8" s="67"/>
      <c r="BB8" s="67">
        <f>データ!U6</f>
        <v>86.54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5.34</v>
      </c>
      <c r="Q10" s="67"/>
      <c r="R10" s="67"/>
      <c r="S10" s="67"/>
      <c r="T10" s="67"/>
      <c r="U10" s="67"/>
      <c r="V10" s="67"/>
      <c r="W10" s="67">
        <f>データ!Q6</f>
        <v>82.36</v>
      </c>
      <c r="X10" s="67"/>
      <c r="Y10" s="67"/>
      <c r="Z10" s="67"/>
      <c r="AA10" s="67"/>
      <c r="AB10" s="67"/>
      <c r="AC10" s="67"/>
      <c r="AD10" s="68">
        <f>データ!R6</f>
        <v>3321</v>
      </c>
      <c r="AE10" s="68"/>
      <c r="AF10" s="68"/>
      <c r="AG10" s="68"/>
      <c r="AH10" s="68"/>
      <c r="AI10" s="68"/>
      <c r="AJ10" s="68"/>
      <c r="AK10" s="2"/>
      <c r="AL10" s="68">
        <f>データ!V6</f>
        <v>2550</v>
      </c>
      <c r="AM10" s="68"/>
      <c r="AN10" s="68"/>
      <c r="AO10" s="68"/>
      <c r="AP10" s="68"/>
      <c r="AQ10" s="68"/>
      <c r="AR10" s="68"/>
      <c r="AS10" s="68"/>
      <c r="AT10" s="67">
        <f>データ!W6</f>
        <v>2.9</v>
      </c>
      <c r="AU10" s="67"/>
      <c r="AV10" s="67"/>
      <c r="AW10" s="67"/>
      <c r="AX10" s="67"/>
      <c r="AY10" s="67"/>
      <c r="AZ10" s="67"/>
      <c r="BA10" s="67"/>
      <c r="BB10" s="67">
        <f>データ!X6</f>
        <v>879.31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qFj1QZPIxDQshmTWdlQF7V5Yn7oIg2Sp7CYqU8GVBCjSoeCHL4nQeG2YNR3oYS/R0xAaaU+wvQr/BbN5Q/wEHg==" saltValue="m0HTp2Q/YWT9O//GJ39F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72087</v>
      </c>
      <c r="D6" s="33">
        <f t="shared" si="3"/>
        <v>47</v>
      </c>
      <c r="E6" s="33">
        <f t="shared" si="3"/>
        <v>17</v>
      </c>
      <c r="F6" s="33">
        <f t="shared" si="3"/>
        <v>5</v>
      </c>
      <c r="G6" s="33">
        <f t="shared" si="3"/>
        <v>0</v>
      </c>
      <c r="H6" s="33" t="str">
        <f t="shared" si="3"/>
        <v>福島県　喜多方市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5.34</v>
      </c>
      <c r="Q6" s="34">
        <f t="shared" si="3"/>
        <v>82.36</v>
      </c>
      <c r="R6" s="34">
        <f t="shared" si="3"/>
        <v>3321</v>
      </c>
      <c r="S6" s="34">
        <f t="shared" si="3"/>
        <v>47999</v>
      </c>
      <c r="T6" s="34">
        <f t="shared" si="3"/>
        <v>554.63</v>
      </c>
      <c r="U6" s="34">
        <f t="shared" si="3"/>
        <v>86.54</v>
      </c>
      <c r="V6" s="34">
        <f t="shared" si="3"/>
        <v>2550</v>
      </c>
      <c r="W6" s="34">
        <f t="shared" si="3"/>
        <v>2.9</v>
      </c>
      <c r="X6" s="34">
        <f t="shared" si="3"/>
        <v>879.31</v>
      </c>
      <c r="Y6" s="35">
        <f>IF(Y7="",NA(),Y7)</f>
        <v>65.25</v>
      </c>
      <c r="Z6" s="35">
        <f t="shared" ref="Z6:AH6" si="4">IF(Z7="",NA(),Z7)</f>
        <v>68.72</v>
      </c>
      <c r="AA6" s="35">
        <f t="shared" si="4"/>
        <v>66.400000000000006</v>
      </c>
      <c r="AB6" s="35">
        <f t="shared" si="4"/>
        <v>80.709999999999994</v>
      </c>
      <c r="AC6" s="35">
        <f t="shared" si="4"/>
        <v>79.680000000000007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1192.48</v>
      </c>
      <c r="BG6" s="35">
        <f t="shared" ref="BG6:BO6" si="7">IF(BG7="",NA(),BG7)</f>
        <v>1124.24</v>
      </c>
      <c r="BH6" s="35">
        <f t="shared" si="7"/>
        <v>1005.31</v>
      </c>
      <c r="BI6" s="35">
        <f t="shared" si="7"/>
        <v>19.350000000000001</v>
      </c>
      <c r="BJ6" s="35">
        <f t="shared" si="7"/>
        <v>18.600000000000001</v>
      </c>
      <c r="BK6" s="35">
        <f t="shared" si="7"/>
        <v>1044.8</v>
      </c>
      <c r="BL6" s="35">
        <f t="shared" si="7"/>
        <v>721.43</v>
      </c>
      <c r="BM6" s="35">
        <f t="shared" si="7"/>
        <v>685.34</v>
      </c>
      <c r="BN6" s="35">
        <f t="shared" si="7"/>
        <v>684.74</v>
      </c>
      <c r="BO6" s="35">
        <f t="shared" si="7"/>
        <v>654.91999999999996</v>
      </c>
      <c r="BP6" s="34" t="str">
        <f>IF(BP7="","",IF(BP7="-","【-】","【"&amp;SUBSTITUTE(TEXT(BP7,"#,##0.00"),"-","△")&amp;"】"))</f>
        <v>【747.76】</v>
      </c>
      <c r="BQ6" s="35">
        <f>IF(BQ7="",NA(),BQ7)</f>
        <v>34.19</v>
      </c>
      <c r="BR6" s="35">
        <f t="shared" ref="BR6:BZ6" si="8">IF(BR7="",NA(),BR7)</f>
        <v>35.72</v>
      </c>
      <c r="BS6" s="35">
        <f t="shared" si="8"/>
        <v>35.04</v>
      </c>
      <c r="BT6" s="35">
        <f t="shared" si="8"/>
        <v>48.71</v>
      </c>
      <c r="BU6" s="35">
        <f t="shared" si="8"/>
        <v>47.27</v>
      </c>
      <c r="BV6" s="35">
        <f t="shared" si="8"/>
        <v>50.82</v>
      </c>
      <c r="BW6" s="35">
        <f t="shared" si="8"/>
        <v>59.3</v>
      </c>
      <c r="BX6" s="35">
        <f t="shared" si="8"/>
        <v>59.83</v>
      </c>
      <c r="BY6" s="35">
        <f t="shared" si="8"/>
        <v>65.33</v>
      </c>
      <c r="BZ6" s="35">
        <f t="shared" si="8"/>
        <v>65.39</v>
      </c>
      <c r="CA6" s="34" t="str">
        <f>IF(CA7="","",IF(CA7="-","【-】","【"&amp;SUBSTITUTE(TEXT(CA7,"#,##0.00"),"-","△")&amp;"】"))</f>
        <v>【59.51】</v>
      </c>
      <c r="CB6" s="35">
        <f>IF(CB7="",NA(),CB7)</f>
        <v>520.69000000000005</v>
      </c>
      <c r="CC6" s="35">
        <f t="shared" ref="CC6:CK6" si="9">IF(CC7="",NA(),CC7)</f>
        <v>497.47</v>
      </c>
      <c r="CD6" s="35">
        <f t="shared" si="9"/>
        <v>505.76</v>
      </c>
      <c r="CE6" s="35">
        <f t="shared" si="9"/>
        <v>363.21</v>
      </c>
      <c r="CF6" s="35">
        <f t="shared" si="9"/>
        <v>374.14</v>
      </c>
      <c r="CG6" s="35">
        <f t="shared" si="9"/>
        <v>300.52</v>
      </c>
      <c r="CH6" s="35">
        <f t="shared" si="9"/>
        <v>248.14</v>
      </c>
      <c r="CI6" s="35">
        <f t="shared" si="9"/>
        <v>246.66</v>
      </c>
      <c r="CJ6" s="35">
        <f t="shared" si="9"/>
        <v>227.43</v>
      </c>
      <c r="CK6" s="35">
        <f t="shared" si="9"/>
        <v>230.88</v>
      </c>
      <c r="CL6" s="34" t="str">
        <f>IF(CL7="","",IF(CL7="-","【-】","【"&amp;SUBSTITUTE(TEXT(CL7,"#,##0.00"),"-","△")&amp;"】"))</f>
        <v>【261.46】</v>
      </c>
      <c r="CM6" s="35">
        <f>IF(CM7="",NA(),CM7)</f>
        <v>30.82</v>
      </c>
      <c r="CN6" s="35">
        <f t="shared" ref="CN6:CV6" si="10">IF(CN7="",NA(),CN7)</f>
        <v>31.72</v>
      </c>
      <c r="CO6" s="35">
        <f t="shared" si="10"/>
        <v>30.15</v>
      </c>
      <c r="CP6" s="35">
        <f t="shared" si="10"/>
        <v>31.31</v>
      </c>
      <c r="CQ6" s="35">
        <f t="shared" si="10"/>
        <v>31.31</v>
      </c>
      <c r="CR6" s="35">
        <f t="shared" si="10"/>
        <v>53.24</v>
      </c>
      <c r="CS6" s="35">
        <f t="shared" si="10"/>
        <v>57.3</v>
      </c>
      <c r="CT6" s="35">
        <f t="shared" si="10"/>
        <v>56</v>
      </c>
      <c r="CU6" s="35">
        <f t="shared" si="10"/>
        <v>56.01</v>
      </c>
      <c r="CV6" s="35">
        <f t="shared" si="10"/>
        <v>56.72</v>
      </c>
      <c r="CW6" s="34" t="str">
        <f>IF(CW7="","",IF(CW7="-","【-】","【"&amp;SUBSTITUTE(TEXT(CW7,"#,##0.00"),"-","△")&amp;"】"))</f>
        <v>【52.23】</v>
      </c>
      <c r="CX6" s="35">
        <f>IF(CX7="",NA(),CX7)</f>
        <v>88.33</v>
      </c>
      <c r="CY6" s="35">
        <f t="shared" ref="CY6:DG6" si="11">IF(CY7="",NA(),CY7)</f>
        <v>88.26</v>
      </c>
      <c r="CZ6" s="35">
        <f t="shared" si="11"/>
        <v>88.74</v>
      </c>
      <c r="DA6" s="35">
        <f t="shared" si="11"/>
        <v>89.98</v>
      </c>
      <c r="DB6" s="35">
        <f t="shared" si="11"/>
        <v>90.2</v>
      </c>
      <c r="DC6" s="35">
        <f t="shared" si="11"/>
        <v>84.07</v>
      </c>
      <c r="DD6" s="35">
        <f t="shared" si="11"/>
        <v>89.43</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0.11</v>
      </c>
      <c r="EL6" s="35">
        <f t="shared" si="14"/>
        <v>0.05</v>
      </c>
      <c r="EM6" s="35">
        <f t="shared" si="14"/>
        <v>0.44</v>
      </c>
      <c r="EN6" s="35">
        <f t="shared" si="14"/>
        <v>0.04</v>
      </c>
      <c r="EO6" s="34" t="str">
        <f>IF(EO7="","",IF(EO7="-","【-】","【"&amp;SUBSTITUTE(TEXT(EO7,"#,##0.00"),"-","△")&amp;"】"))</f>
        <v>【0.02】</v>
      </c>
    </row>
    <row r="7" spans="1:145" s="36" customFormat="1" x14ac:dyDescent="0.15">
      <c r="A7" s="28"/>
      <c r="B7" s="37">
        <v>2018</v>
      </c>
      <c r="C7" s="37">
        <v>72087</v>
      </c>
      <c r="D7" s="37">
        <v>47</v>
      </c>
      <c r="E7" s="37">
        <v>17</v>
      </c>
      <c r="F7" s="37">
        <v>5</v>
      </c>
      <c r="G7" s="37">
        <v>0</v>
      </c>
      <c r="H7" s="37" t="s">
        <v>98</v>
      </c>
      <c r="I7" s="37" t="s">
        <v>99</v>
      </c>
      <c r="J7" s="37" t="s">
        <v>100</v>
      </c>
      <c r="K7" s="37" t="s">
        <v>101</v>
      </c>
      <c r="L7" s="37" t="s">
        <v>102</v>
      </c>
      <c r="M7" s="37" t="s">
        <v>103</v>
      </c>
      <c r="N7" s="38" t="s">
        <v>104</v>
      </c>
      <c r="O7" s="38" t="s">
        <v>105</v>
      </c>
      <c r="P7" s="38">
        <v>5.34</v>
      </c>
      <c r="Q7" s="38">
        <v>82.36</v>
      </c>
      <c r="R7" s="38">
        <v>3321</v>
      </c>
      <c r="S7" s="38">
        <v>47999</v>
      </c>
      <c r="T7" s="38">
        <v>554.63</v>
      </c>
      <c r="U7" s="38">
        <v>86.54</v>
      </c>
      <c r="V7" s="38">
        <v>2550</v>
      </c>
      <c r="W7" s="38">
        <v>2.9</v>
      </c>
      <c r="X7" s="38">
        <v>879.31</v>
      </c>
      <c r="Y7" s="38">
        <v>65.25</v>
      </c>
      <c r="Z7" s="38">
        <v>68.72</v>
      </c>
      <c r="AA7" s="38">
        <v>66.400000000000006</v>
      </c>
      <c r="AB7" s="38">
        <v>80.709999999999994</v>
      </c>
      <c r="AC7" s="38">
        <v>79.680000000000007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1192.48</v>
      </c>
      <c r="BG7" s="38">
        <v>1124.24</v>
      </c>
      <c r="BH7" s="38">
        <v>1005.31</v>
      </c>
      <c r="BI7" s="38">
        <v>19.350000000000001</v>
      </c>
      <c r="BJ7" s="38">
        <v>18.600000000000001</v>
      </c>
      <c r="BK7" s="38">
        <v>1044.8</v>
      </c>
      <c r="BL7" s="38">
        <v>721.43</v>
      </c>
      <c r="BM7" s="38">
        <v>685.34</v>
      </c>
      <c r="BN7" s="38">
        <v>684.74</v>
      </c>
      <c r="BO7" s="38">
        <v>654.91999999999996</v>
      </c>
      <c r="BP7" s="38">
        <v>747.76</v>
      </c>
      <c r="BQ7" s="38">
        <v>34.19</v>
      </c>
      <c r="BR7" s="38">
        <v>35.72</v>
      </c>
      <c r="BS7" s="38">
        <v>35.04</v>
      </c>
      <c r="BT7" s="38">
        <v>48.71</v>
      </c>
      <c r="BU7" s="38">
        <v>47.27</v>
      </c>
      <c r="BV7" s="38">
        <v>50.82</v>
      </c>
      <c r="BW7" s="38">
        <v>59.3</v>
      </c>
      <c r="BX7" s="38">
        <v>59.83</v>
      </c>
      <c r="BY7" s="38">
        <v>65.33</v>
      </c>
      <c r="BZ7" s="38">
        <v>65.39</v>
      </c>
      <c r="CA7" s="38">
        <v>59.51</v>
      </c>
      <c r="CB7" s="38">
        <v>520.69000000000005</v>
      </c>
      <c r="CC7" s="38">
        <v>497.47</v>
      </c>
      <c r="CD7" s="38">
        <v>505.76</v>
      </c>
      <c r="CE7" s="38">
        <v>363.21</v>
      </c>
      <c r="CF7" s="38">
        <v>374.14</v>
      </c>
      <c r="CG7" s="38">
        <v>300.52</v>
      </c>
      <c r="CH7" s="38">
        <v>248.14</v>
      </c>
      <c r="CI7" s="38">
        <v>246.66</v>
      </c>
      <c r="CJ7" s="38">
        <v>227.43</v>
      </c>
      <c r="CK7" s="38">
        <v>230.88</v>
      </c>
      <c r="CL7" s="38">
        <v>261.45999999999998</v>
      </c>
      <c r="CM7" s="38">
        <v>30.82</v>
      </c>
      <c r="CN7" s="38">
        <v>31.72</v>
      </c>
      <c r="CO7" s="38">
        <v>30.15</v>
      </c>
      <c r="CP7" s="38">
        <v>31.31</v>
      </c>
      <c r="CQ7" s="38">
        <v>31.31</v>
      </c>
      <c r="CR7" s="38">
        <v>53.24</v>
      </c>
      <c r="CS7" s="38">
        <v>57.3</v>
      </c>
      <c r="CT7" s="38">
        <v>56</v>
      </c>
      <c r="CU7" s="38">
        <v>56.01</v>
      </c>
      <c r="CV7" s="38">
        <v>56.72</v>
      </c>
      <c r="CW7" s="38">
        <v>52.23</v>
      </c>
      <c r="CX7" s="38">
        <v>88.33</v>
      </c>
      <c r="CY7" s="38">
        <v>88.26</v>
      </c>
      <c r="CZ7" s="38">
        <v>88.74</v>
      </c>
      <c r="DA7" s="38">
        <v>89.98</v>
      </c>
      <c r="DB7" s="38">
        <v>90.2</v>
      </c>
      <c r="DC7" s="38">
        <v>84.07</v>
      </c>
      <c r="DD7" s="38">
        <v>89.43</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0.11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建設部_下水道課1131</cp:lastModifiedBy>
  <cp:lastPrinted>2020-01-15T03:49:20Z</cp:lastPrinted>
  <dcterms:created xsi:type="dcterms:W3CDTF">2019-12-05T05:16:50Z</dcterms:created>
  <dcterms:modified xsi:type="dcterms:W3CDTF">2020-01-15T03:49:23Z</dcterms:modified>
  <cp:category/>
</cp:coreProperties>
</file>