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Hp\"/>
    </mc:Choice>
  </mc:AlternateContent>
  <workbookProtection workbookAlgorithmName="SHA-512" workbookHashValue="cYSsIRW7U/iMt2+80KYF5PST5e06zKu7EECQqvslhF0I667Rhn+/Zg8nwM1dlNNSC2DuL0ju+K0a/ITCrH56Cw==" workbookSaltValue="uoi53p0vssbHH1+9AHUC3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<sst xmlns="http://schemas.openxmlformats.org/spreadsheetml/2006/main" count="240" uniqueCount="127">
  <si>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</si>
  <si>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</si>
  <si>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</si>
  <si>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</si>
  <si>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</si>
  <si>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</si>
  <si>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</si>
  <si>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</si>
  <si>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</si>
  <si>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</si>
  <si>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</si>
  <si>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</si>
  <si>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</si>
  <si>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</si>
  <si>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</si>
  <si>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</si>
  <si>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</si>
  <si>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</si>
  <si>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</si>
  <si>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</si>
  <si>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</si>
  <si>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</si>
  <si>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</si>
  <si>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</si>
  <si>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</si>
  <si>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</si>
  <si>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</si>
  <si>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</si>
  <si>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</si>
  <si>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</si>
  <si>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</si>
  <si>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</si>
  <si>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</si>
  <si>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</si>
  <si>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</si>
  <si>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</si>
  <si>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</si>
  <si>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</si>
  <si>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</si>
  <si>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</si>
  <si>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</si>
  <si>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</si>
  <si>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</si>
  <si>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</si>
  <si>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</si>
  <si>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</si>
  <si>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</si>
  <si>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</si>
  <si>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</si>
  <si>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</si>
  <si>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</si>
  <si>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</si>
  <si>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</si>
  <si>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</si>
  <si>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</si>
  <si>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</si>
  <si>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</si>
  <si>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</si>
  <si>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</si>
  <si>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</si>
  <si>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</si>
  <si>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</si>
  <si>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</si>
  <si>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</si>
  <si>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</si>
  <si>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</si>
  <si>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</si>
  <si>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</si>
  <si>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</si>
  <si>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</si>
  <si>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</si>
  <si>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</si>
  <si>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</si>
  <si>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</si>
  <si>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</si>
  <si>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</si>
  <si>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</si>
  <si>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</si>
  <si>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</si>
  <si>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</si>
  <si>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</si>
  <si>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</si>
  <si>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</si>
  <si>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</si>
  <si>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</si>
  <si>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</si>
  <si>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</si>
  <si>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</si>
  <si>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</si>
  <si>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</si>
  <si>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</si>
  <si>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</si>
  <si>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</si>
  <si>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</si>
  <si>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</si>
  <si>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</si>
  <si>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</si>
  <si>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</si>
  <si>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</si>
  <si>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</si>
  <si>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</si>
  <si>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</si>
  <si>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</si>
  <si>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</si>
  <si>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</si>
  <si>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</si>
  <si>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</si>
  <si>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</si>
  <si>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</si>
  <si>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</si>
  <si>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</si>
  <si>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</si>
  <si>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</si>
  <si>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</si>
  <si>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</si>
  <si>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</si>
  <si>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</si>
  <si>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</si>
  <si>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</si>
  <si>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</si>
  <si>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</si>
  <si>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</si>
  <si>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</si>
  <si>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</si>
  <si>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地方公営企業法の財務規定の適用など経営健全化に向けた取組を進める必要があります。
</t>
    <rPh sb="221" eb="228">
      <t>チ</t>
    </rPh>
    <phoneticPr fontId="4"/>
  </si>
  <si>
    <t>　平成15年度に供用開始し14年を経過しており、施設、設備の老朽化等による更新費用が増嵩してます。
　管渠については、法定耐用年数である50年を経過している箇所はありません。</t>
    <rPh sb="1" eb="3">
      <t>ヘイセイ</t>
    </rPh>
    <rPh sb="15" eb="16">
      <t>ネン</t>
    </rPh>
    <rPh sb="17" eb="19">
      <t>ケイカ</t>
    </rPh>
    <rPh sb="59" eb="61">
      <t>ホウテイ</t>
    </rPh>
    <phoneticPr fontId="4"/>
  </si>
  <si>
    <t>　本市の小規模集合排水施設は整備済みの喜多方地区の大沢入処理区１施設のみで、現在、建設中の施設及び新たな整備計画はありません。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がしました。
　また、業務委託経費の増加により⑤経費回収率が減少、⑥汚水処理原価が増加しました。
　⑧水洗化率及び⑦施設利用率はほぼ横ばいとなっています。
　使用料収入については、処理区域内人口そのものが少なく、また、人口減少に伴う料金収入の減少が懸念される状況です。</t>
    <rPh sb="25" eb="28">
      <t>オオサワイリ</t>
    </rPh>
    <rPh sb="32" eb="34">
      <t>シセツ</t>
    </rPh>
    <rPh sb="191" eb="193">
      <t>ギョウム</t>
    </rPh>
    <rPh sb="193" eb="195">
      <t>イタク</t>
    </rPh>
    <rPh sb="195" eb="197">
      <t>ケイヒ</t>
    </rPh>
    <rPh sb="198" eb="200">
      <t>ゾウカ</t>
    </rPh>
    <rPh sb="210" eb="212">
      <t>ゲンショウ</t>
    </rPh>
    <rPh sb="221" eb="223">
      <t>ゾウカ</t>
    </rPh>
    <rPh sb="235" eb="236">
      <t>オヨ</t>
    </rPh>
    <rPh sb="270" eb="272">
      <t>ショリ</t>
    </rPh>
    <rPh sb="272" eb="274">
      <t>クイキ</t>
    </rPh>
    <rPh sb="274" eb="275">
      <t>ナイ</t>
    </rPh>
    <rPh sb="282" eb="283">
      <t>スク</t>
    </rPh>
    <rPh sb="289" eb="291">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</si>
</sst>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7B-4679-87C0-0729D846AD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c:ext xmlns:c16="http://schemas.microsoft.com/office/drawing/2014/chart" uri="{C3380CC4-5D6E-409C-BE32-E72D297353CC}">
              <c16:uniqueId val="{00000001-5E7B-4679-87C0-0729D846AD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85.71</c:v>
                </c:pt>
                <c:pt idx="1">
                  <c:v>71.430000000000007</c:v>
                </c:pt>
                <c:pt idx="2">
                  <c:v>64.290000000000006</c:v>
                </c:pt>
                <c:pt idx="3">
                  <c:v>64.290000000000006</c:v>
                </c:pt>
                <c:pt idx="4">
                  <c:v>64.290000000000006</c:v>
                </c:pt>
              </c:numCache>
            </c:numRef>
          </c:val>
          <c:extLst>
            <c:ext xmlns:c16="http://schemas.microsoft.com/office/drawing/2014/chart" uri="{C3380CC4-5D6E-409C-BE32-E72D297353CC}">
              <c16:uniqueId val="{00000000-7898-494A-8AE0-024B6AC7A3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c:ext xmlns:c16="http://schemas.microsoft.com/office/drawing/2014/chart" uri="{C3380CC4-5D6E-409C-BE32-E72D297353CC}">
              <c16:uniqueId val="{00000001-7898-494A-8AE0-024B6AC7A3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B5-4B6C-BACF-B2F3B13F96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c:ext xmlns:c16="http://schemas.microsoft.com/office/drawing/2014/chart" uri="{C3380CC4-5D6E-409C-BE32-E72D297353CC}">
              <c16:uniqueId val="{00000001-7DB5-4B6C-BACF-B2F3B13F96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55.94</c:v>
                </c:pt>
                <c:pt idx="1">
                  <c:v>54.77</c:v>
                </c:pt>
                <c:pt idx="2">
                  <c:v>54.32</c:v>
                </c:pt>
                <c:pt idx="3">
                  <c:v>51.92</c:v>
                </c:pt>
                <c:pt idx="4">
                  <c:v>57.29</c:v>
                </c:pt>
              </c:numCache>
            </c:numRef>
          </c:val>
          <c:extLst>
            <c:ext xmlns:c16="http://schemas.microsoft.com/office/drawing/2014/chart" uri="{C3380CC4-5D6E-409C-BE32-E72D297353CC}">
              <c16:uniqueId val="{00000000-D846-4263-AC0E-4D045BF690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46-4263-AC0E-4D045BF690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5C-4986-97E9-83E49D1D9A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5C-4986-97E9-83E49D1D9A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76-4435-893F-36774F1FBC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76-4435-893F-36774F1FBC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F0-4A77-8C5C-4D593601E3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0-4A77-8C5C-4D593601E3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F-4047-AEFC-AA2C09F142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F-4047-AEFC-AA2C09F142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2418.73</c:v>
                </c:pt>
                <c:pt idx="1">
                  <c:v>2379</c:v>
                </c:pt>
                <c:pt idx="2">
                  <c:v>2400.8000000000002</c:v>
                </c:pt>
                <c:pt idx="3">
                  <c:v>2467.44</c:v>
                </c:pt>
                <c:pt idx="4" formatCode="#,##0.00;&quot;△&quot;#,##0.00">
                  <c:v>0</c:v>
                </c:pt>
              </c:numCache>
            </c:numRef>
          </c:val>
          <c:extLst>
            <c:ext xmlns:c16="http://schemas.microsoft.com/office/drawing/2014/chart" uri="{C3380CC4-5D6E-409C-BE32-E72D297353CC}">
              <c16:uniqueId val="{00000000-E6DF-4D9D-AAE7-74CAE66069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c:ext xmlns:c16="http://schemas.microsoft.com/office/drawing/2014/chart" uri="{C3380CC4-5D6E-409C-BE32-E72D297353CC}">
              <c16:uniqueId val="{00000001-E6DF-4D9D-AAE7-74CAE66069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35.96</c:v>
                </c:pt>
                <c:pt idx="1">
                  <c:v>33.96</c:v>
                </c:pt>
                <c:pt idx="2">
                  <c:v>32.75</c:v>
                </c:pt>
                <c:pt idx="3">
                  <c:v>28.17</c:v>
                </c:pt>
                <c:pt idx="4">
                  <c:v>27.7</c:v>
                </c:pt>
              </c:numCache>
            </c:numRef>
          </c:val>
          <c:extLst>
            <c:ext xmlns:c16="http://schemas.microsoft.com/office/drawing/2014/chart" uri="{C3380CC4-5D6E-409C-BE32-E72D297353CC}">
              <c16:uniqueId val="{00000000-5919-4DC6-B7A7-BE813F0CF4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c:ext xmlns:c16="http://schemas.microsoft.com/office/drawing/2014/chart" uri="{C3380CC4-5D6E-409C-BE32-E72D297353CC}">
              <c16:uniqueId val="{00000001-5919-4DC6-B7A7-BE813F0CF4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472.7</c:v>
                </c:pt>
                <c:pt idx="1">
                  <c:v>504.71</c:v>
                </c:pt>
                <c:pt idx="2">
                  <c:v>521.34</c:v>
                </c:pt>
                <c:pt idx="3">
                  <c:v>590.04</c:v>
                </c:pt>
                <c:pt idx="4">
                  <c:v>618.03</c:v>
                </c:pt>
              </c:numCache>
            </c:numRef>
          </c:val>
          <c:extLst>
            <c:ext xmlns:c16="http://schemas.microsoft.com/office/drawing/2014/chart" uri="{C3380CC4-5D6E-409C-BE32-E72D297353CC}">
              <c16:uniqueId val="{00000000-BAB6-42A3-9866-6AC561A253D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c:ext xmlns:c16="http://schemas.microsoft.com/office/drawing/2014/chart" uri="{C3380CC4-5D6E-409C-BE32-E72D297353CC}">
              <c16:uniqueId val="{00000001-BAB6-42A3-9866-6AC561A253D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喜多方市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I3</v>
      </c>
      <c r="X8" s="71"/>
      <c r="Y8" s="71"/>
      <c r="Z8" s="71"/>
      <c r="AA8" s="71"/>
      <c r="AB8" s="71"/>
      <c r="AC8" s="71"/>
      <c r="AD8" s="72" t="str">
        <f>データ!$M$6</f>
        <v>非設置</v>
      </c>
      <c r="AE8" s="72"/>
      <c r="AF8" s="72"/>
      <c r="AG8" s="72"/>
      <c r="AH8" s="72"/>
      <c r="AI8" s="72"/>
      <c r="AJ8" s="72"/>
      <c r="AK8" s="3"/>
      <c r="AL8" s="66">
        <f>データ!S6</f>
        <v>48726</v>
      </c>
      <c r="AM8" s="66"/>
      <c r="AN8" s="66"/>
      <c r="AO8" s="66"/>
      <c r="AP8" s="66"/>
      <c r="AQ8" s="66"/>
      <c r="AR8" s="66"/>
      <c r="AS8" s="66"/>
      <c r="AT8" s="65">
        <f>データ!T6</f>
        <v>554.63</v>
      </c>
      <c r="AU8" s="65"/>
      <c r="AV8" s="65"/>
      <c r="AW8" s="65"/>
      <c r="AX8" s="65"/>
      <c r="AY8" s="65"/>
      <c r="AZ8" s="65"/>
      <c r="BA8" s="65"/>
      <c r="BB8" s="65">
        <f>データ!U6</f>
        <v>87.85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0.06</v>
      </c>
      <c r="Q10" s="65"/>
      <c r="R10" s="65"/>
      <c r="S10" s="65"/>
      <c r="T10" s="65"/>
      <c r="U10" s="65"/>
      <c r="V10" s="65"/>
      <c r="W10" s="65">
        <f>データ!Q6</f>
        <v>61.27</v>
      </c>
      <c r="X10" s="65"/>
      <c r="Y10" s="65"/>
      <c r="Z10" s="65"/>
      <c r="AA10" s="65"/>
      <c r="AB10" s="65"/>
      <c r="AC10" s="65"/>
      <c r="AD10" s="66">
        <f>データ!R6</f>
        <v>3321</v>
      </c>
      <c r="AE10" s="66"/>
      <c r="AF10" s="66"/>
      <c r="AG10" s="66"/>
      <c r="AH10" s="66"/>
      <c r="AI10" s="66"/>
      <c r="AJ10" s="66"/>
      <c r="AK10" s="2"/>
      <c r="AL10" s="66">
        <f>データ!V6</f>
        <v>27</v>
      </c>
      <c r="AM10" s="66"/>
      <c r="AN10" s="66"/>
      <c r="AO10" s="66"/>
      <c r="AP10" s="66"/>
      <c r="AQ10" s="66"/>
      <c r="AR10" s="66"/>
      <c r="AS10" s="66"/>
      <c r="AT10" s="65">
        <f>データ!W6</f>
        <v>0.01</v>
      </c>
      <c r="AU10" s="65"/>
      <c r="AV10" s="65"/>
      <c r="AW10" s="65"/>
      <c r="AX10" s="65"/>
      <c r="AY10" s="65"/>
      <c r="AZ10" s="65"/>
      <c r="BA10" s="65"/>
      <c r="BB10" s="65">
        <f>データ!X6</f>
        <v>2700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57</v>
      </c>
      <c r="O86" s="25" t="str">
        <f>データ!EO6</f>
        <v>【0.00】</v>
      </c>
    </row>
  </sheetData>
  <sheetProtection algorithmName="SHA-512" hashValue="Q4FygEXeoxMFqo27APu73B0LNOrHLB/S81Ik30sRXR9jz7xB6KzhYOF57ZjDaQKsusdiVnoMasFCTk5qWXK/Zg==" saltValue="zMMeuKA/bnOhboIGEgId6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72087</v>
      </c>
      <c r="D6" s="32">
        <f t="shared" si="3"/>
        <v>47</v>
      </c>
      <c r="E6" s="32">
        <f t="shared" si="3"/>
        <v>17</v>
      </c>
      <c r="F6" s="32">
        <f t="shared" si="3"/>
        <v>9</v>
      </c>
      <c r="G6" s="32">
        <f t="shared" si="3"/>
        <v>0</v>
      </c>
      <c r="H6" s="32" t="str">
        <f t="shared" si="3"/>
        <v>福島県　喜多方市</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0.06</v>
      </c>
      <c r="Q6" s="33">
        <f t="shared" si="3"/>
        <v>61.27</v>
      </c>
      <c r="R6" s="33">
        <f t="shared" si="3"/>
        <v>3321</v>
      </c>
      <c r="S6" s="33">
        <f t="shared" si="3"/>
        <v>48726</v>
      </c>
      <c r="T6" s="33">
        <f t="shared" si="3"/>
        <v>554.63</v>
      </c>
      <c r="U6" s="33">
        <f t="shared" si="3"/>
        <v>87.85</v>
      </c>
      <c r="V6" s="33">
        <f t="shared" si="3"/>
        <v>27</v>
      </c>
      <c r="W6" s="33">
        <f t="shared" si="3"/>
        <v>0.01</v>
      </c>
      <c r="X6" s="33">
        <f t="shared" si="3"/>
        <v>2700</v>
      </c>
      <c r="Y6" s="34">
        <f>IF(Y7="",NA(),Y7)</f>
        <v>55.94</v>
      </c>
      <c r="Z6" s="34">
        <f t="shared" ref="Z6:AH6" si="4">IF(Z7="",NA(),Z7)</f>
        <v>54.77</v>
      </c>
      <c r="AA6" s="34">
        <f t="shared" si="4"/>
        <v>54.32</v>
      </c>
      <c r="AB6" s="34">
        <f t="shared" si="4"/>
        <v>51.92</v>
      </c>
      <c r="AC6" s="34">
        <f t="shared" si="4"/>
        <v>57.29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2418.73</v>
      </c>
      <c r="BG6" s="34">
        <f t="shared" ref="BG6:BO6" si="7">IF(BG7="",NA(),BG7)</f>
        <v>2379</v>
      </c>
      <c r="BH6" s="34">
        <f t="shared" si="7"/>
        <v>2400.8000000000002</v>
      </c>
      <c r="BI6" s="34">
        <f t="shared" si="7"/>
        <v>2467.44</v>
      </c>
      <c r="BJ6" s="33">
        <f t="shared" si="7"/>
        <v>0</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35.96</v>
      </c>
      <c r="BR6" s="34">
        <f t="shared" ref="BR6:BZ6" si="8">IF(BR7="",NA(),BR7)</f>
        <v>33.96</v>
      </c>
      <c r="BS6" s="34">
        <f t="shared" si="8"/>
        <v>32.75</v>
      </c>
      <c r="BT6" s="34">
        <f t="shared" si="8"/>
        <v>28.17</v>
      </c>
      <c r="BU6" s="34">
        <f t="shared" si="8"/>
        <v>27.7</v>
      </c>
      <c r="BV6" s="34">
        <f t="shared" si="8"/>
        <v>31.04</v>
      </c>
      <c r="BW6" s="34">
        <f t="shared" si="8"/>
        <v>29.21</v>
      </c>
      <c r="BX6" s="34">
        <f t="shared" si="8"/>
        <v>26.47</v>
      </c>
      <c r="BY6" s="34">
        <f t="shared" si="8"/>
        <v>32.14</v>
      </c>
      <c r="BZ6" s="34">
        <f t="shared" si="8"/>
        <v>37.82</v>
      </c>
      <c r="CA6" s="33" t="str">
        <f>IF(CA7="","",IF(CA7="-","【-】","【"&amp;SUBSTITUTE(TEXT(CA7,"#,##0.00"),"-","△")&amp;"】"))</f>
        <v>【37.34】</v>
      </c>
      <c r="CB6" s="34">
        <f>IF(CB7="",NA(),CB7)</f>
        <v>472.7</v>
      </c>
      <c r="CC6" s="34">
        <f t="shared" ref="CC6:CK6" si="9">IF(CC7="",NA(),CC7)</f>
        <v>504.71</v>
      </c>
      <c r="CD6" s="34">
        <f t="shared" si="9"/>
        <v>521.34</v>
      </c>
      <c r="CE6" s="34">
        <f t="shared" si="9"/>
        <v>590.04</v>
      </c>
      <c r="CF6" s="34">
        <f t="shared" si="9"/>
        <v>618.03</v>
      </c>
      <c r="CG6" s="34">
        <f t="shared" si="9"/>
        <v>589.39</v>
      </c>
      <c r="CH6" s="34">
        <f t="shared" si="9"/>
        <v>620.01</v>
      </c>
      <c r="CI6" s="34">
        <f t="shared" si="9"/>
        <v>688.46</v>
      </c>
      <c r="CJ6" s="34">
        <f t="shared" si="9"/>
        <v>562.9</v>
      </c>
      <c r="CK6" s="34">
        <f t="shared" si="9"/>
        <v>482.51</v>
      </c>
      <c r="CL6" s="33" t="str">
        <f>IF(CL7="","",IF(CL7="-","【-】","【"&amp;SUBSTITUTE(TEXT(CL7,"#,##0.00"),"-","△")&amp;"】"))</f>
        <v>【502.45】</v>
      </c>
      <c r="CM6" s="34">
        <f>IF(CM7="",NA(),CM7)</f>
        <v>85.71</v>
      </c>
      <c r="CN6" s="34">
        <f t="shared" ref="CN6:CV6" si="10">IF(CN7="",NA(),CN7)</f>
        <v>71.430000000000007</v>
      </c>
      <c r="CO6" s="34">
        <f t="shared" si="10"/>
        <v>64.290000000000006</v>
      </c>
      <c r="CP6" s="34">
        <f t="shared" si="10"/>
        <v>64.290000000000006</v>
      </c>
      <c r="CQ6" s="34">
        <f t="shared" si="10"/>
        <v>64.290000000000006</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72087</v>
      </c>
      <c r="D7" s="36">
        <v>47</v>
      </c>
      <c r="E7" s="36">
        <v>17</v>
      </c>
      <c r="F7" s="36">
        <v>9</v>
      </c>
      <c r="G7" s="36">
        <v>0</v>
      </c>
      <c r="H7" s="36" t="s">
        <v>111</v>
      </c>
      <c r="I7" s="36" t="s">
        <v>112</v>
      </c>
      <c r="J7" s="36" t="s">
        <v>113</v>
      </c>
      <c r="K7" s="36" t="s">
        <v>114</v>
      </c>
      <c r="L7" s="36" t="s">
        <v>115</v>
      </c>
      <c r="M7" s="36" t="s">
        <v>116</v>
      </c>
      <c r="N7" s="37" t="s">
        <v>117</v>
      </c>
      <c r="O7" s="37" t="s">
        <v>118</v>
      </c>
      <c r="P7" s="37">
        <v>0.06</v>
      </c>
      <c r="Q7" s="37">
        <v>61.27</v>
      </c>
      <c r="R7" s="37">
        <v>3321</v>
      </c>
      <c r="S7" s="37">
        <v>48726</v>
      </c>
      <c r="T7" s="37">
        <v>554.63</v>
      </c>
      <c r="U7" s="37">
        <v>87.85</v>
      </c>
      <c r="V7" s="37">
        <v>27</v>
      </c>
      <c r="W7" s="37">
        <v>0.01</v>
      </c>
      <c r="X7" s="37">
        <v>2700</v>
      </c>
      <c r="Y7" s="37">
        <v>55.94</v>
      </c>
      <c r="Z7" s="37">
        <v>54.77</v>
      </c>
      <c r="AA7" s="37">
        <v>54.32</v>
      </c>
      <c r="AB7" s="37">
        <v>51.92</v>
      </c>
      <c r="AC7" s="37">
        <v>57.29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2418.73</v>
      </c>
      <c r="BG7" s="37">
        <v>2379</v>
      </c>
      <c r="BH7" s="37">
        <v>2400.8000000000002</v>
      </c>
      <c r="BI7" s="37">
        <v>2467.44</v>
      </c>
      <c r="BJ7" s="37">
        <v>0</v>
      </c>
      <c r="BK7" s="37">
        <v>2574.4699999999998</v>
      </c>
      <c r="BL7" s="37">
        <v>2784</v>
      </c>
      <c r="BM7" s="37">
        <v>3188.44</v>
      </c>
      <c r="BN7" s="37">
        <v>4170.3999999999996</v>
      </c>
      <c r="BO7" s="37">
        <v>2559.94</v>
      </c>
      <c r="BP7" s="37">
        <v>1943.9</v>
      </c>
      <c r="BQ7" s="37">
        <v>35.96</v>
      </c>
      <c r="BR7" s="37">
        <v>33.96</v>
      </c>
      <c r="BS7" s="37">
        <v>32.75</v>
      </c>
      <c r="BT7" s="37">
        <v>28.17</v>
      </c>
      <c r="BU7" s="37">
        <v>27.7</v>
      </c>
      <c r="BV7" s="37">
        <v>31.04</v>
      </c>
      <c r="BW7" s="37">
        <v>29.21</v>
      </c>
      <c r="BX7" s="37">
        <v>26.47</v>
      </c>
      <c r="BY7" s="37">
        <v>32.14</v>
      </c>
      <c r="BZ7" s="37">
        <v>37.82</v>
      </c>
      <c r="CA7" s="37">
        <v>37.340000000000003</v>
      </c>
      <c r="CB7" s="37">
        <v>472.7</v>
      </c>
      <c r="CC7" s="37">
        <v>504.71</v>
      </c>
      <c r="CD7" s="37">
        <v>521.34</v>
      </c>
      <c r="CE7" s="37">
        <v>590.04</v>
      </c>
      <c r="CF7" s="37">
        <v>618.03</v>
      </c>
      <c r="CG7" s="37">
        <v>589.39</v>
      </c>
      <c r="CH7" s="37">
        <v>620.01</v>
      </c>
      <c r="CI7" s="37">
        <v>688.46</v>
      </c>
      <c r="CJ7" s="37">
        <v>562.9</v>
      </c>
      <c r="CK7" s="37">
        <v>482.51</v>
      </c>
      <c r="CL7" s="37">
        <v>502.45</v>
      </c>
      <c r="CM7" s="37">
        <v>85.71</v>
      </c>
      <c r="CN7" s="37">
        <v>71.430000000000007</v>
      </c>
      <c r="CO7" s="37">
        <v>64.290000000000006</v>
      </c>
      <c r="CP7" s="37">
        <v>64.290000000000006</v>
      </c>
      <c r="CQ7" s="37">
        <v>64.290000000000006</v>
      </c>
      <c r="CR7" s="37">
        <v>41.24</v>
      </c>
      <c r="CS7" s="37">
        <v>43.1</v>
      </c>
      <c r="CT7" s="37">
        <v>40.96</v>
      </c>
      <c r="CU7" s="37">
        <v>39.450000000000003</v>
      </c>
      <c r="CV7" s="37">
        <v>39.15</v>
      </c>
      <c r="CW7" s="37">
        <v>35.35</v>
      </c>
      <c r="CX7" s="37">
        <v>100</v>
      </c>
      <c r="CY7" s="37">
        <v>100</v>
      </c>
      <c r="CZ7" s="37">
        <v>100</v>
      </c>
      <c r="DA7" s="37">
        <v>100</v>
      </c>
      <c r="DB7" s="37">
        <v>100</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2019-01-23T07:56:00Z</cp:lastPrinted>
  <dcterms:created xsi:type="dcterms:W3CDTF">2018-12-03T09:36:07Z</dcterms:created>
  <dcterms:modified xsi:type="dcterms:W3CDTF">2019-02-26T23:49:05Z</dcterms:modified>
  <cp:category/>
</cp:coreProperties>
</file>