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Hp\"/>
    </mc:Choice>
  </mc:AlternateContent>
  <workbookProtection workbookAlgorithmName="SHA-512" workbookHashValue="N39wqUrzmzmcVY5QG54fBVM5Cl3jqQuoW7YQghTzeuti5vFCSRgnBvfIJqKd6wb/DMw0iKkOeRpSFUFamOj91g==" workbookSaltValue="KILF0DAGMTSsUYm3neC5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<sst xmlns="http://schemas.openxmlformats.org/spreadsheetml/2006/main" count="240" uniqueCount="126">
  <si>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</si>
  <si>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</si>
  <si>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</si>
  <si>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</si>
  <si>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</si>
  <si>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</si>
  <si>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</si>
  <si>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</si>
  <si>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</si>
  <si>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</si>
  <si>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</si>
  <si>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</si>
  <si>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</si>
  <si>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</si>
  <si>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</si>
  <si>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</si>
  <si>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</si>
  <si>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</si>
  <si>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</si>
  <si>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</si>
  <si>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</si>
  <si>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</si>
  <si>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</si>
  <si>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</si>
  <si>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</si>
  <si>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</si>
  <si>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</si>
  <si>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</si>
  <si>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</si>
  <si>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</si>
  <si>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</si>
  <si>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</si>
  <si>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</si>
  <si>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</si>
  <si>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</si>
  <si>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</si>
  <si>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</si>
  <si>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</si>
  <si>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</si>
  <si>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</si>
  <si>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</si>
  <si>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</si>
  <si>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</si>
  <si>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</si>
  <si>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</si>
  <si>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</si>
  <si>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</si>
  <si>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</si>
  <si>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</si>
  <si>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</si>
  <si>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</si>
  <si>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</si>
  <si>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</si>
  <si>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</si>
  <si>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</si>
  <si>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</si>
  <si>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</si>
  <si>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</si>
  <si>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</si>
  <si>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</si>
  <si>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</si>
  <si>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</si>
  <si>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</si>
  <si>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</si>
  <si>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</si>
  <si>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</si>
  <si>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</si>
  <si>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</si>
  <si>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</si>
  <si>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</si>
  <si>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</si>
  <si>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</si>
  <si>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</si>
  <si>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</si>
  <si>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</si>
  <si>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</si>
  <si>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</si>
  <si>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</si>
  <si>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</si>
  <si>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</si>
  <si>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</si>
  <si>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</si>
  <si>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</si>
  <si>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</si>
  <si>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</si>
  <si>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</si>
  <si>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</si>
  <si>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</si>
  <si>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</si>
  <si>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</si>
  <si>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</si>
  <si>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</si>
  <si>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</si>
  <si>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</si>
  <si>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</si>
  <si>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</si>
  <si>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</si>
  <si>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</si>
  <si>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</si>
  <si>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</si>
  <si>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</si>
  <si>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</si>
  <si>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</si>
  <si>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</si>
  <si>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</si>
  <si>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</si>
  <si>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</si>
  <si>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</si>
  <si>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</si>
  <si>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</si>
  <si>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</si>
  <si>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</si>
  <si>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</si>
  <si>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</si>
  <si>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</si>
  <si>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</si>
  <si>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</si>
  <si>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</si>
  <si>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</si>
  <si>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</si>
  <si>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</si>
  <si>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</si>
  <si>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</si>
  <si>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4"/>
  </si>
  <si>
    <t>　山都地区の堰沢処理区が昭和60年度に供用開始し、それ以降12処理区を整備され、現在13処理区について供用開始しています。30年を経過した施設が１処理区、20年を経過した施設が３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管渠については、法定耐用年数である50年を経過している箇所はありません。なお、山都地区の堰沢処理区において昭和60年度に整備した箇所が最も古く32年を経過しています。</t>
    <rPh sb="1" eb="3">
      <t>ヤマト</t>
    </rPh>
    <rPh sb="3" eb="5">
      <t>チク</t>
    </rPh>
    <rPh sb="63" eb="64">
      <t>ネン</t>
    </rPh>
    <rPh sb="65" eb="67">
      <t>ケイカ</t>
    </rPh>
    <rPh sb="69" eb="71">
      <t>シセツ</t>
    </rPh>
    <rPh sb="73" eb="75">
      <t>ショリ</t>
    </rPh>
    <rPh sb="75" eb="76">
      <t>ク</t>
    </rPh>
    <rPh sb="79" eb="80">
      <t>ネン</t>
    </rPh>
    <rPh sb="81" eb="83">
      <t>ケイカ</t>
    </rPh>
    <rPh sb="85" eb="87">
      <t>シセツ</t>
    </rPh>
    <rPh sb="89" eb="91">
      <t>ショリ</t>
    </rPh>
    <rPh sb="91" eb="92">
      <t>ク</t>
    </rPh>
    <rPh sb="95" eb="96">
      <t>ネン</t>
    </rPh>
    <rPh sb="97" eb="99">
      <t>ケイカ</t>
    </rPh>
    <rPh sb="101" eb="103">
      <t>シセツ</t>
    </rPh>
    <rPh sb="105" eb="107">
      <t>ショリ</t>
    </rPh>
    <rPh sb="107" eb="108">
      <t>ク</t>
    </rPh>
    <rPh sb="120" eb="121">
      <t>カク</t>
    </rPh>
    <rPh sb="153" eb="155">
      <t>コンゴ</t>
    </rPh>
    <rPh sb="226" eb="228">
      <t>ホウテイ</t>
    </rPh>
    <rPh sb="257" eb="259">
      <t>ヤマト</t>
    </rPh>
    <rPh sb="259" eb="261">
      <t>チク</t>
    </rPh>
    <rPh sb="262" eb="263">
      <t>セキ</t>
    </rPh>
    <rPh sb="263" eb="264">
      <t>サワ</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</si>
  <si>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また、加入促進等により⑧水洗化率が増加したものの、人口減少等の影響により⑦施設利用率はほぼ横ばいとなっています。
　使用料収入においては、水洗化率（加入率）の低い処理区があることや、人口減少に伴う料金収入の減少が懸念される状況です。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</si>
</sst>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3A-471F-A53F-2C0BFE4DED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c:ext xmlns:c16="http://schemas.microsoft.com/office/drawing/2014/chart" uri="{C3380CC4-5D6E-409C-BE32-E72D297353CC}">
              <c16:uniqueId val="{00000001-7B3A-471F-A53F-2C0BFE4DED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33.159999999999997</c:v>
                </c:pt>
                <c:pt idx="1">
                  <c:v>30.82</c:v>
                </c:pt>
                <c:pt idx="2">
                  <c:v>31.72</c:v>
                </c:pt>
                <c:pt idx="3">
                  <c:v>30.15</c:v>
                </c:pt>
                <c:pt idx="4">
                  <c:v>31.31</c:v>
                </c:pt>
              </c:numCache>
            </c:numRef>
          </c:val>
          <c:extLst>
            <c:ext xmlns:c16="http://schemas.microsoft.com/office/drawing/2014/chart" uri="{C3380CC4-5D6E-409C-BE32-E72D297353CC}">
              <c16:uniqueId val="{00000000-E8A1-4428-AC1E-AFEA07910E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c:ext xmlns:c16="http://schemas.microsoft.com/office/drawing/2014/chart" uri="{C3380CC4-5D6E-409C-BE32-E72D297353CC}">
              <c16:uniqueId val="{00000001-E8A1-4428-AC1E-AFEA07910E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87.77</c:v>
                </c:pt>
                <c:pt idx="1">
                  <c:v>88.33</c:v>
                </c:pt>
                <c:pt idx="2">
                  <c:v>88.26</c:v>
                </c:pt>
                <c:pt idx="3">
                  <c:v>88.74</c:v>
                </c:pt>
                <c:pt idx="4">
                  <c:v>89.98</c:v>
                </c:pt>
              </c:numCache>
            </c:numRef>
          </c:val>
          <c:extLst>
            <c:ext xmlns:c16="http://schemas.microsoft.com/office/drawing/2014/chart" uri="{C3380CC4-5D6E-409C-BE32-E72D297353CC}">
              <c16:uniqueId val="{00000000-02BC-4B50-8772-35872A2EBE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c:ext xmlns:c16="http://schemas.microsoft.com/office/drawing/2014/chart" uri="{C3380CC4-5D6E-409C-BE32-E72D297353CC}">
              <c16:uniqueId val="{00000001-02BC-4B50-8772-35872A2EBE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68.52</c:v>
                </c:pt>
                <c:pt idx="1">
                  <c:v>65.25</c:v>
                </c:pt>
                <c:pt idx="2">
                  <c:v>68.72</c:v>
                </c:pt>
                <c:pt idx="3">
                  <c:v>66.400000000000006</c:v>
                </c:pt>
                <c:pt idx="4">
                  <c:v>80.709999999999994</c:v>
                </c:pt>
              </c:numCache>
            </c:numRef>
          </c:val>
          <c:extLst>
            <c:ext xmlns:c16="http://schemas.microsoft.com/office/drawing/2014/chart" uri="{C3380CC4-5D6E-409C-BE32-E72D297353CC}">
              <c16:uniqueId val="{00000000-EB0A-4D26-82E8-E69324F350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0A-4D26-82E8-E69324F350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5-4686-A9FD-FC8D8B2EBA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5-4686-A9FD-FC8D8B2EBA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9-4B85-A510-C397913B87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9-4B85-A510-C397913B87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F-412B-A182-F289628478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F-412B-A182-F289628478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4-418A-9098-849089209B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4-418A-9098-849089209B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1279.68</c:v>
                </c:pt>
                <c:pt idx="1">
                  <c:v>1192.48</c:v>
                </c:pt>
                <c:pt idx="2">
                  <c:v>1124.24</c:v>
                </c:pt>
                <c:pt idx="3">
                  <c:v>1005.31</c:v>
                </c:pt>
                <c:pt idx="4">
                  <c:v>19.350000000000001</c:v>
                </c:pt>
              </c:numCache>
            </c:numRef>
          </c:val>
          <c:extLst>
            <c:ext xmlns:c16="http://schemas.microsoft.com/office/drawing/2014/chart" uri="{C3380CC4-5D6E-409C-BE32-E72D297353CC}">
              <c16:uniqueId val="{00000000-B47C-411F-8598-C88FEC29D5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c:ext xmlns:c16="http://schemas.microsoft.com/office/drawing/2014/chart" uri="{C3380CC4-5D6E-409C-BE32-E72D297353CC}">
              <c16:uniqueId val="{00000001-B47C-411F-8598-C88FEC29D5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36.79</c:v>
                </c:pt>
                <c:pt idx="1">
                  <c:v>34.19</c:v>
                </c:pt>
                <c:pt idx="2">
                  <c:v>35.72</c:v>
                </c:pt>
                <c:pt idx="3">
                  <c:v>35.04</c:v>
                </c:pt>
                <c:pt idx="4">
                  <c:v>48.71</c:v>
                </c:pt>
              </c:numCache>
            </c:numRef>
          </c:val>
          <c:extLst>
            <c:ext xmlns:c16="http://schemas.microsoft.com/office/drawing/2014/chart" uri="{C3380CC4-5D6E-409C-BE32-E72D297353CC}">
              <c16:uniqueId val="{00000000-8AA2-4969-BDC5-3275932DEE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c:ext xmlns:c16="http://schemas.microsoft.com/office/drawing/2014/chart" uri="{C3380CC4-5D6E-409C-BE32-E72D297353CC}">
              <c16:uniqueId val="{00000001-8AA2-4969-BDC5-3275932DEE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469.68</c:v>
                </c:pt>
                <c:pt idx="1">
                  <c:v>520.69000000000005</c:v>
                </c:pt>
                <c:pt idx="2">
                  <c:v>497.47</c:v>
                </c:pt>
                <c:pt idx="3">
                  <c:v>505.76</c:v>
                </c:pt>
                <c:pt idx="4">
                  <c:v>363.21</c:v>
                </c:pt>
              </c:numCache>
            </c:numRef>
          </c:val>
          <c:extLst>
            <c:ext xmlns:c16="http://schemas.microsoft.com/office/drawing/2014/chart" uri="{C3380CC4-5D6E-409C-BE32-E72D297353CC}">
              <c16:uniqueId val="{00000000-4A40-411A-9A20-5661B7B314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c:ext xmlns:c16="http://schemas.microsoft.com/office/drawing/2014/chart" uri="{C3380CC4-5D6E-409C-BE32-E72D297353CC}">
              <c16:uniqueId val="{00000001-4A40-411A-9A20-5661B7B314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48726</v>
      </c>
      <c r="AM8" s="66"/>
      <c r="AN8" s="66"/>
      <c r="AO8" s="66"/>
      <c r="AP8" s="66"/>
      <c r="AQ8" s="66"/>
      <c r="AR8" s="66"/>
      <c r="AS8" s="66"/>
      <c r="AT8" s="65">
        <f>データ!T6</f>
        <v>554.63</v>
      </c>
      <c r="AU8" s="65"/>
      <c r="AV8" s="65"/>
      <c r="AW8" s="65"/>
      <c r="AX8" s="65"/>
      <c r="AY8" s="65"/>
      <c r="AZ8" s="65"/>
      <c r="BA8" s="65"/>
      <c r="BB8" s="65">
        <f>データ!U6</f>
        <v>87.85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5.44</v>
      </c>
      <c r="Q10" s="65"/>
      <c r="R10" s="65"/>
      <c r="S10" s="65"/>
      <c r="T10" s="65"/>
      <c r="U10" s="65"/>
      <c r="V10" s="65"/>
      <c r="W10" s="65">
        <f>データ!Q6</f>
        <v>82.85</v>
      </c>
      <c r="X10" s="65"/>
      <c r="Y10" s="65"/>
      <c r="Z10" s="65"/>
      <c r="AA10" s="65"/>
      <c r="AB10" s="65"/>
      <c r="AC10" s="65"/>
      <c r="AD10" s="66">
        <f>データ!R6</f>
        <v>3321</v>
      </c>
      <c r="AE10" s="66"/>
      <c r="AF10" s="66"/>
      <c r="AG10" s="66"/>
      <c r="AH10" s="66"/>
      <c r="AI10" s="66"/>
      <c r="AJ10" s="66"/>
      <c r="AK10" s="2"/>
      <c r="AL10" s="66">
        <f>データ!V6</f>
        <v>2634</v>
      </c>
      <c r="AM10" s="66"/>
      <c r="AN10" s="66"/>
      <c r="AO10" s="66"/>
      <c r="AP10" s="66"/>
      <c r="AQ10" s="66"/>
      <c r="AR10" s="66"/>
      <c r="AS10" s="66"/>
      <c r="AT10" s="65">
        <f>データ!W6</f>
        <v>2.9</v>
      </c>
      <c r="AU10" s="65"/>
      <c r="AV10" s="65"/>
      <c r="AW10" s="65"/>
      <c r="AX10" s="65"/>
      <c r="AY10" s="65"/>
      <c r="AZ10" s="65"/>
      <c r="BA10" s="65"/>
      <c r="BB10" s="65">
        <f>データ!X6</f>
        <v>908.28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OcZMsY9Bp2Qh0pxf9MsuAf1RJlv46MqsWUXe/LKBuUTj/ta/QXB4BsBUBgZG5VqbMU3zCEEzKAQwiIco/qgHYg==" saltValue="2B/OWJYyuzriK2mPFwYD4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72087</v>
      </c>
      <c r="D6" s="32">
        <f t="shared" si="3"/>
        <v>47</v>
      </c>
      <c r="E6" s="32">
        <f t="shared" si="3"/>
        <v>17</v>
      </c>
      <c r="F6" s="32">
        <f t="shared" si="3"/>
        <v>5</v>
      </c>
      <c r="G6" s="32">
        <f t="shared" si="3"/>
        <v>0</v>
      </c>
      <c r="H6" s="32" t="str">
        <f t="shared" si="3"/>
        <v>福島県　喜多方市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5.44</v>
      </c>
      <c r="Q6" s="33">
        <f t="shared" si="3"/>
        <v>82.85</v>
      </c>
      <c r="R6" s="33">
        <f t="shared" si="3"/>
        <v>3321</v>
      </c>
      <c r="S6" s="33">
        <f t="shared" si="3"/>
        <v>48726</v>
      </c>
      <c r="T6" s="33">
        <f t="shared" si="3"/>
        <v>554.63</v>
      </c>
      <c r="U6" s="33">
        <f t="shared" si="3"/>
        <v>87.85</v>
      </c>
      <c r="V6" s="33">
        <f t="shared" si="3"/>
        <v>2634</v>
      </c>
      <c r="W6" s="33">
        <f t="shared" si="3"/>
        <v>2.9</v>
      </c>
      <c r="X6" s="33">
        <f t="shared" si="3"/>
        <v>908.28</v>
      </c>
      <c r="Y6" s="34">
        <f>IF(Y7="",NA(),Y7)</f>
        <v>68.52</v>
      </c>
      <c r="Z6" s="34">
        <f t="shared" ref="Z6:AH6" si="4">IF(Z7="",NA(),Z7)</f>
        <v>65.25</v>
      </c>
      <c r="AA6" s="34">
        <f t="shared" si="4"/>
        <v>68.72</v>
      </c>
      <c r="AB6" s="34">
        <f t="shared" si="4"/>
        <v>66.400000000000006</v>
      </c>
      <c r="AC6" s="34">
        <f t="shared" si="4"/>
        <v>80.709999999999994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1279.68</v>
      </c>
      <c r="BG6" s="34">
        <f t="shared" ref="BG6:BO6" si="7">IF(BG7="",NA(),BG7)</f>
        <v>1192.48</v>
      </c>
      <c r="BH6" s="34">
        <f t="shared" si="7"/>
        <v>1124.24</v>
      </c>
      <c r="BI6" s="34">
        <f t="shared" si="7"/>
        <v>1005.31</v>
      </c>
      <c r="BJ6" s="34">
        <f t="shared" si="7"/>
        <v>19.350000000000001</v>
      </c>
      <c r="BK6" s="34">
        <f t="shared" si="7"/>
        <v>1126.77</v>
      </c>
      <c r="BL6" s="34">
        <f t="shared" si="7"/>
        <v>1044.8</v>
      </c>
      <c r="BM6" s="34">
        <f t="shared" si="7"/>
        <v>721.43</v>
      </c>
      <c r="BN6" s="34">
        <f t="shared" si="7"/>
        <v>685.34</v>
      </c>
      <c r="BO6" s="34">
        <f t="shared" si="7"/>
        <v>684.74</v>
      </c>
      <c r="BP6" s="33" t="str">
        <f>IF(BP7="","",IF(BP7="-","【-】","【"&amp;SUBSTITUTE(TEXT(BP7,"#,##0.00"),"-","△")&amp;"】"))</f>
        <v>【814.89】</v>
      </c>
      <c r="BQ6" s="34">
        <f>IF(BQ7="",NA(),BQ7)</f>
        <v>36.79</v>
      </c>
      <c r="BR6" s="34">
        <f t="shared" ref="BR6:BZ6" si="8">IF(BR7="",NA(),BR7)</f>
        <v>34.19</v>
      </c>
      <c r="BS6" s="34">
        <f t="shared" si="8"/>
        <v>35.72</v>
      </c>
      <c r="BT6" s="34">
        <f t="shared" si="8"/>
        <v>35.04</v>
      </c>
      <c r="BU6" s="34">
        <f t="shared" si="8"/>
        <v>48.71</v>
      </c>
      <c r="BV6" s="34">
        <f t="shared" si="8"/>
        <v>50.9</v>
      </c>
      <c r="BW6" s="34">
        <f t="shared" si="8"/>
        <v>50.82</v>
      </c>
      <c r="BX6" s="34">
        <f t="shared" si="8"/>
        <v>59.3</v>
      </c>
      <c r="BY6" s="34">
        <f t="shared" si="8"/>
        <v>59.83</v>
      </c>
      <c r="BZ6" s="34">
        <f t="shared" si="8"/>
        <v>65.33</v>
      </c>
      <c r="CA6" s="33" t="str">
        <f>IF(CA7="","",IF(CA7="-","【-】","【"&amp;SUBSTITUTE(TEXT(CA7,"#,##0.00"),"-","△")&amp;"】"))</f>
        <v>【60.64】</v>
      </c>
      <c r="CB6" s="34">
        <f>IF(CB7="",NA(),CB7)</f>
        <v>469.68</v>
      </c>
      <c r="CC6" s="34">
        <f t="shared" ref="CC6:CK6" si="9">IF(CC7="",NA(),CC7)</f>
        <v>520.69000000000005</v>
      </c>
      <c r="CD6" s="34">
        <f t="shared" si="9"/>
        <v>497.47</v>
      </c>
      <c r="CE6" s="34">
        <f t="shared" si="9"/>
        <v>505.76</v>
      </c>
      <c r="CF6" s="34">
        <f t="shared" si="9"/>
        <v>363.21</v>
      </c>
      <c r="CG6" s="34">
        <f t="shared" si="9"/>
        <v>293.27</v>
      </c>
      <c r="CH6" s="34">
        <f t="shared" si="9"/>
        <v>300.52</v>
      </c>
      <c r="CI6" s="34">
        <f t="shared" si="9"/>
        <v>248.14</v>
      </c>
      <c r="CJ6" s="34">
        <f t="shared" si="9"/>
        <v>246.66</v>
      </c>
      <c r="CK6" s="34">
        <f t="shared" si="9"/>
        <v>227.43</v>
      </c>
      <c r="CL6" s="33" t="str">
        <f>IF(CL7="","",IF(CL7="-","【-】","【"&amp;SUBSTITUTE(TEXT(CL7,"#,##0.00"),"-","△")&amp;"】"))</f>
        <v>【255.52】</v>
      </c>
      <c r="CM6" s="34">
        <f>IF(CM7="",NA(),CM7)</f>
        <v>33.159999999999997</v>
      </c>
      <c r="CN6" s="34">
        <f t="shared" ref="CN6:CV6" si="10">IF(CN7="",NA(),CN7)</f>
        <v>30.82</v>
      </c>
      <c r="CO6" s="34">
        <f t="shared" si="10"/>
        <v>31.72</v>
      </c>
      <c r="CP6" s="34">
        <f t="shared" si="10"/>
        <v>30.15</v>
      </c>
      <c r="CQ6" s="34">
        <f t="shared" si="10"/>
        <v>31.31</v>
      </c>
      <c r="CR6" s="34">
        <f t="shared" si="10"/>
        <v>53.78</v>
      </c>
      <c r="CS6" s="34">
        <f t="shared" si="10"/>
        <v>53.24</v>
      </c>
      <c r="CT6" s="34">
        <f t="shared" si="10"/>
        <v>57.3</v>
      </c>
      <c r="CU6" s="34">
        <f t="shared" si="10"/>
        <v>56</v>
      </c>
      <c r="CV6" s="34">
        <f t="shared" si="10"/>
        <v>56.01</v>
      </c>
      <c r="CW6" s="33" t="str">
        <f>IF(CW7="","",IF(CW7="-","【-】","【"&amp;SUBSTITUTE(TEXT(CW7,"#,##0.00"),"-","△")&amp;"】"))</f>
        <v>【52.49】</v>
      </c>
      <c r="CX6" s="34">
        <f>IF(CX7="",NA(),CX7)</f>
        <v>87.77</v>
      </c>
      <c r="CY6" s="34">
        <f t="shared" ref="CY6:DG6" si="11">IF(CY7="",NA(),CY7)</f>
        <v>88.33</v>
      </c>
      <c r="CZ6" s="34">
        <f t="shared" si="11"/>
        <v>88.26</v>
      </c>
      <c r="DA6" s="34">
        <f t="shared" si="11"/>
        <v>88.74</v>
      </c>
      <c r="DB6" s="34">
        <f t="shared" si="11"/>
        <v>89.98</v>
      </c>
      <c r="DC6" s="34">
        <f t="shared" si="11"/>
        <v>84.06</v>
      </c>
      <c r="DD6" s="34">
        <f t="shared" si="11"/>
        <v>84.07</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0.11</v>
      </c>
      <c r="EM6" s="34">
        <f t="shared" si="14"/>
        <v>0.05</v>
      </c>
      <c r="EN6" s="34">
        <f t="shared" si="14"/>
        <v>0.44</v>
      </c>
      <c r="EO6" s="33" t="str">
        <f>IF(EO7="","",IF(EO7="-","【-】","【"&amp;SUBSTITUTE(TEXT(EO7,"#,##0.00"),"-","△")&amp;"】"))</f>
        <v>【0.11】</v>
      </c>
    </row>
    <row r="7" spans="1:145" s="35" customFormat="1" x14ac:dyDescent="0.15">
      <c r="A7" s="27"/>
      <c r="B7" s="36">
        <v>2017</v>
      </c>
      <c r="C7" s="36">
        <v>72087</v>
      </c>
      <c r="D7" s="36">
        <v>47</v>
      </c>
      <c r="E7" s="36">
        <v>17</v>
      </c>
      <c r="F7" s="36">
        <v>5</v>
      </c>
      <c r="G7" s="36">
        <v>0</v>
      </c>
      <c r="H7" s="36" t="s">
        <v>110</v>
      </c>
      <c r="I7" s="36" t="s">
        <v>111</v>
      </c>
      <c r="J7" s="36" t="s">
        <v>112</v>
      </c>
      <c r="K7" s="36" t="s">
        <v>113</v>
      </c>
      <c r="L7" s="36" t="s">
        <v>114</v>
      </c>
      <c r="M7" s="36" t="s">
        <v>115</v>
      </c>
      <c r="N7" s="37" t="s">
        <v>116</v>
      </c>
      <c r="O7" s="37" t="s">
        <v>117</v>
      </c>
      <c r="P7" s="37">
        <v>5.44</v>
      </c>
      <c r="Q7" s="37">
        <v>82.85</v>
      </c>
      <c r="R7" s="37">
        <v>3321</v>
      </c>
      <c r="S7" s="37">
        <v>48726</v>
      </c>
      <c r="T7" s="37">
        <v>554.63</v>
      </c>
      <c r="U7" s="37">
        <v>87.85</v>
      </c>
      <c r="V7" s="37">
        <v>2634</v>
      </c>
      <c r="W7" s="37">
        <v>2.9</v>
      </c>
      <c r="X7" s="37">
        <v>908.28</v>
      </c>
      <c r="Y7" s="37">
        <v>68.52</v>
      </c>
      <c r="Z7" s="37">
        <v>65.25</v>
      </c>
      <c r="AA7" s="37">
        <v>68.72</v>
      </c>
      <c r="AB7" s="37">
        <v>66.400000000000006</v>
      </c>
      <c r="AC7" s="37">
        <v>80.709999999999994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1279.68</v>
      </c>
      <c r="BG7" s="37">
        <v>1192.48</v>
      </c>
      <c r="BH7" s="37">
        <v>1124.24</v>
      </c>
      <c r="BI7" s="37">
        <v>1005.31</v>
      </c>
      <c r="BJ7" s="37">
        <v>19.350000000000001</v>
      </c>
      <c r="BK7" s="37">
        <v>1126.77</v>
      </c>
      <c r="BL7" s="37">
        <v>1044.8</v>
      </c>
      <c r="BM7" s="37">
        <v>721.43</v>
      </c>
      <c r="BN7" s="37">
        <v>685.34</v>
      </c>
      <c r="BO7" s="37">
        <v>684.74</v>
      </c>
      <c r="BP7" s="37">
        <v>814.89</v>
      </c>
      <c r="BQ7" s="37">
        <v>36.79</v>
      </c>
      <c r="BR7" s="37">
        <v>34.19</v>
      </c>
      <c r="BS7" s="37">
        <v>35.72</v>
      </c>
      <c r="BT7" s="37">
        <v>35.04</v>
      </c>
      <c r="BU7" s="37">
        <v>48.71</v>
      </c>
      <c r="BV7" s="37">
        <v>50.9</v>
      </c>
      <c r="BW7" s="37">
        <v>50.82</v>
      </c>
      <c r="BX7" s="37">
        <v>59.3</v>
      </c>
      <c r="BY7" s="37">
        <v>59.83</v>
      </c>
      <c r="BZ7" s="37">
        <v>65.33</v>
      </c>
      <c r="CA7" s="37">
        <v>60.64</v>
      </c>
      <c r="CB7" s="37">
        <v>469.68</v>
      </c>
      <c r="CC7" s="37">
        <v>520.69000000000005</v>
      </c>
      <c r="CD7" s="37">
        <v>497.47</v>
      </c>
      <c r="CE7" s="37">
        <v>505.76</v>
      </c>
      <c r="CF7" s="37">
        <v>363.21</v>
      </c>
      <c r="CG7" s="37">
        <v>293.27</v>
      </c>
      <c r="CH7" s="37">
        <v>300.52</v>
      </c>
      <c r="CI7" s="37">
        <v>248.14</v>
      </c>
      <c r="CJ7" s="37">
        <v>246.66</v>
      </c>
      <c r="CK7" s="37">
        <v>227.43</v>
      </c>
      <c r="CL7" s="37">
        <v>255.52</v>
      </c>
      <c r="CM7" s="37">
        <v>33.159999999999997</v>
      </c>
      <c r="CN7" s="37">
        <v>30.82</v>
      </c>
      <c r="CO7" s="37">
        <v>31.72</v>
      </c>
      <c r="CP7" s="37">
        <v>30.15</v>
      </c>
      <c r="CQ7" s="37">
        <v>31.31</v>
      </c>
      <c r="CR7" s="37">
        <v>53.78</v>
      </c>
      <c r="CS7" s="37">
        <v>53.24</v>
      </c>
      <c r="CT7" s="37">
        <v>57.3</v>
      </c>
      <c r="CU7" s="37">
        <v>56</v>
      </c>
      <c r="CV7" s="37">
        <v>56.01</v>
      </c>
      <c r="CW7" s="37">
        <v>52.49</v>
      </c>
      <c r="CX7" s="37">
        <v>87.77</v>
      </c>
      <c r="CY7" s="37">
        <v>88.33</v>
      </c>
      <c r="CZ7" s="37">
        <v>88.26</v>
      </c>
      <c r="DA7" s="37">
        <v>88.74</v>
      </c>
      <c r="DB7" s="37">
        <v>89.98</v>
      </c>
      <c r="DC7" s="37">
        <v>84.06</v>
      </c>
      <c r="DD7" s="37">
        <v>84.07</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2019-01-23T07:35:50Z</cp:lastPrinted>
  <dcterms:created xsi:type="dcterms:W3CDTF">2018-12-03T09:20:42Z</dcterms:created>
  <dcterms:modified xsi:type="dcterms:W3CDTF">2019-02-26T23:49:27Z</dcterms:modified>
  <cp:category/>
</cp:coreProperties>
</file>