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wner\Desktop\Hp\"/>
    </mc:Choice>
  </mc:AlternateContent>
  <workbookProtection workbookAlgorithmName="SHA-512" workbookHashValue="ohfeztnRDwgrzMueg880uNY2TFC2TBucnyFMR8jify6rbArRmzDyTInPWIO4Xsw5HqHH58Kc2BjIKz15M26QUw==" workbookSaltValue="a5C2t0rNkpouSQfgRe2JT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AL10" i="4"/>
  <c r="AD10" i="4"/>
  <c r="W10" i="4"/>
  <c r="B10" i="4"/>
  <c r="BB8" i="4"/>
  <c r="AD8" i="4"/>
  <c r="I8" i="4"/>
  <c r="B8" i="4"/>
  <c r="D10" i="5" l="1"/>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<sst xmlns="http://schemas.openxmlformats.org/spreadsheetml/2006/main" count="240" uniqueCount="126">
  <si>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</si>
  <si>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</si>
  <si>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</si>
  <si>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</si>
  <si>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</si>
  <si>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</si>
  <si>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</si>
  <si>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</si>
  <si>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</si>
  <si>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</si>
  <si>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</si>
  <si>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</si>
  <si>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</si>
  <si>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</si>
  <si>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</si>
  <si>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</si>
  <si>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</si>
  <si>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</si>
  <si>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</si>
  <si>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</si>
  <si>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</si>
  <si>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</si>
  <si>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</si>
  <si>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</si>
  <si>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</si>
  <si>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</si>
  <si>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</si>
  <si>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</si>
  <si>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</si>
  <si>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</si>
  <si>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</si>
  <si>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</si>
  <si>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</si>
  <si>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</si>
  <si>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</si>
  <si>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</si>
  <si>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</si>
  <si>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</si>
  <si>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</si>
  <si>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</si>
  <si>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</si>
  <si>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</si>
  <si>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</si>
  <si>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</si>
  <si>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</si>
  <si>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</si>
  <si>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</si>
  <si>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</si>
  <si>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</si>
  <si>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</si>
  <si>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</si>
  <si>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</si>
  <si>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</si>
  <si>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</si>
  <si>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</si>
  <si>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</si>
  <si>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</si>
  <si>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</si>
  <si>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</si>
  <si>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</si>
  <si>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</si>
  <si>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</si>
  <si>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</si>
  <si>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</si>
  <si>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</si>
  <si>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</si>
  <si>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</si>
  <si>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</si>
  <si>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</si>
  <si>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</si>
  <si>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</si>
  <si>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</si>
  <si>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</si>
  <si>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</si>
  <si>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</si>
  <si>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</si>
  <si>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</si>
  <si>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</si>
  <si>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</si>
  <si>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</si>
  <si>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</si>
  <si>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</si>
  <si>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</si>
  <si>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</si>
  <si>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</si>
  <si>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</si>
  <si>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</si>
  <si>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</si>
  <si>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</si>
  <si>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</si>
  <si>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</si>
  <si>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</si>
  <si>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</si>
  <si>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</si>
  <si>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</si>
  <si>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</si>
  <si>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</si>
  <si>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</si>
  <si>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</si>
  <si>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</si>
  <si>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</si>
  <si>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</si>
  <si>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</si>
  <si>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</si>
  <si>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</si>
  <si>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</si>
  <si>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</si>
  <si>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</si>
  <si>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</si>
  <si>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</si>
  <si>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喜多方市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</si>
  <si>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</si>
  <si>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</si>
  <si>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</si>
  <si>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</si>
  <si>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</si>
  <si>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</si>
  <si>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</si>
  <si>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</si>
  <si>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</si>
  <si>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</si>
  <si>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</si>
  <si>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</si>
  <si>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事業は住民の日常生活に欠くことのできない重要なサービスを提供する役割を果たしていますが、現在、経営環境は、サービスの提供に必要な施設等の老朽化に伴う更新投資の増大、人口減少に伴う料金収入の減少等により厳しさを増しつつあります。このような中、喜多方市の汚水処理事業においては、公衆衛生の向上と公共用水域の水質の保全により快適な生活環境の形成を図るため、公共下水道事業等を推進し、安定した下水道サービスの提供を将来にわたり継続していくために、下水道ストックマネジメント計画による投資の平準化、地方公営企業法の財務規定の適用など経営健全化に向けた取組を進める必要があります。
</t>
    <rPh sb="246" eb="253">
      <t>チ</t>
    </rPh>
    <phoneticPr fontId="4"/>
  </si>
  <si>
    <t>　熱塩加納処理区は平成14年度に供用開始し15年を経過、山都処理区は平成16年度に供用開始し13年を経過しており、両処理区とも施設、設備の老朽化等による更新費用が増嵩してます。
　なお、持続可能な下水道事業のため、平成28年度には熱塩加納処理区及び山都処理区において下水道ストックマネジメント計画を策定し、下水道施設の計画的かつ効率的な管理を実施します。
　管渠については、法定耐用年数である50年を経過している箇所はありません。なお、旧新崎簡易排水事業により熱塩加納処理区において昭和55年度に整備した箇所が最も古く37年を経過しています。</t>
    <rPh sb="1" eb="5">
      <t>アツシオ</t>
    </rPh>
    <rPh sb="28" eb="30">
      <t>ヤマト</t>
    </rPh>
    <phoneticPr fontId="4"/>
  </si>
  <si>
    <t>　本市の特定環境保全公共下水道事業は、熱塩加納処理区と山都処理区の２処理区あり概成となっています。
　終末処理場である熱塩浄化センター、山都浄化センターにおいては、施設、設備の老朽化等による更新費用が増嵩するなど、維持管理経費において今後も相応の費用が必要な状況です。
　経営指標については、平成29年度から分流式汚水資本費のうち使用料で回収できない分を分流式下水道等に要する経費に係る一般会計からの基準内繰入金として算定することとなったことから①収益的収支比率が増加、④企業債残高対事業規模比率が減少、⑤経費回収率が増加、⑥汚水処理原価が減少しました。
　また、加入促進等により⑧水洗化率が増加したものの、人口減少等の影響により⑦施設利用率はほぼ横ばいとなっています。
　使用料収入においては、市全体における人口減少が進んでおり、これに伴う料金収入の減少が懸念される状況です。</t>
    <rPh sb="4" eb="17">
      <t>トクテイ</t>
    </rPh>
    <rPh sb="19" eb="23">
      <t>アツシオカノウ</t>
    </rPh>
    <rPh sb="27" eb="29">
      <t>ヤマト</t>
    </rPh>
    <rPh sb="39" eb="41">
      <t>ガイセイ</t>
    </rPh>
    <rPh sb="68" eb="70">
      <t>ヤマト</t>
    </rPh>
    <rPh sb="70" eb="72">
      <t>ジョウカ</t>
    </rPh>
    <rPh sb="286" eb="287">
      <t>トウ</t>
    </rPh>
    <rPh sb="308" eb="309">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</si>
</sst>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08-4A06-9E15-3405A78DB86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0.09</c:v>
                </c:pt>
              </c:numCache>
            </c:numRef>
          </c:val>
          <c:smooth val="0"/>
          <c:extLst>
            <c:ext xmlns:c16="http://schemas.microsoft.com/office/drawing/2014/chart" uri="{C3380CC4-5D6E-409C-BE32-E72D297353CC}">
              <c16:uniqueId val="{00000001-EB08-4A06-9E15-3405A78DB86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37.17</c:v>
                </c:pt>
                <c:pt idx="1">
                  <c:v>36.17</c:v>
                </c:pt>
                <c:pt idx="2">
                  <c:v>35.49</c:v>
                </c:pt>
                <c:pt idx="3">
                  <c:v>35.22</c:v>
                </c:pt>
                <c:pt idx="4">
                  <c:v>36.369999999999997</c:v>
                </c:pt>
              </c:numCache>
            </c:numRef>
          </c:val>
          <c:extLst>
            <c:ext xmlns:c16="http://schemas.microsoft.com/office/drawing/2014/chart" uri="{C3380CC4-5D6E-409C-BE32-E72D297353CC}">
              <c16:uniqueId val="{00000000-66E2-4862-9FDE-574E8CDBA3A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43.36</c:v>
                </c:pt>
              </c:numCache>
            </c:numRef>
          </c:val>
          <c:smooth val="0"/>
          <c:extLst>
            <c:ext xmlns:c16="http://schemas.microsoft.com/office/drawing/2014/chart" uri="{C3380CC4-5D6E-409C-BE32-E72D297353CC}">
              <c16:uniqueId val="{00000001-66E2-4862-9FDE-574E8CDBA3A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69.209999999999994</c:v>
                </c:pt>
                <c:pt idx="1">
                  <c:v>68.91</c:v>
                </c:pt>
                <c:pt idx="2">
                  <c:v>70.010000000000005</c:v>
                </c:pt>
                <c:pt idx="3">
                  <c:v>71.73</c:v>
                </c:pt>
                <c:pt idx="4">
                  <c:v>74.78</c:v>
                </c:pt>
              </c:numCache>
            </c:numRef>
          </c:val>
          <c:extLst>
            <c:ext xmlns:c16="http://schemas.microsoft.com/office/drawing/2014/chart" uri="{C3380CC4-5D6E-409C-BE32-E72D297353CC}">
              <c16:uniqueId val="{00000000-041C-4A40-A3AD-11AEE9E92DC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83.06</c:v>
                </c:pt>
              </c:numCache>
            </c:numRef>
          </c:val>
          <c:smooth val="0"/>
          <c:extLst>
            <c:ext xmlns:c16="http://schemas.microsoft.com/office/drawing/2014/chart" uri="{C3380CC4-5D6E-409C-BE32-E72D297353CC}">
              <c16:uniqueId val="{00000001-041C-4A40-A3AD-11AEE9E92DC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82</c:v>
                </c:pt>
                <c:pt idx="1">
                  <c:v>77.37</c:v>
                </c:pt>
                <c:pt idx="2">
                  <c:v>80.95</c:v>
                </c:pt>
                <c:pt idx="3">
                  <c:v>71.86</c:v>
                </c:pt>
                <c:pt idx="4">
                  <c:v>94.92</c:v>
                </c:pt>
              </c:numCache>
            </c:numRef>
          </c:val>
          <c:extLst>
            <c:ext xmlns:c16="http://schemas.microsoft.com/office/drawing/2014/chart" uri="{C3380CC4-5D6E-409C-BE32-E72D297353CC}">
              <c16:uniqueId val="{00000000-42D8-44E8-A4C3-5E44FD11F6D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D8-44E8-A4C3-5E44FD11F6D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83-466B-AA4B-A679F9F16DA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83-466B-AA4B-A679F9F16DA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C3-46A2-828B-6BAE1E64F84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C3-46A2-828B-6BAE1E64F84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3F-4AE2-9377-43036FEC4EB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3F-4AE2-9377-43036FEC4EB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19-4701-BE20-714099BA92F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19-4701-BE20-714099BA92F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1959.85</c:v>
                </c:pt>
                <c:pt idx="1">
                  <c:v>1939.97</c:v>
                </c:pt>
                <c:pt idx="2">
                  <c:v>1835.41</c:v>
                </c:pt>
                <c:pt idx="3">
                  <c:v>1420.38</c:v>
                </c:pt>
                <c:pt idx="4" formatCode="#,##0.00;&quot;△&quot;#,##0.00">
                  <c:v>0</c:v>
                </c:pt>
              </c:numCache>
            </c:numRef>
          </c:val>
          <c:extLst>
            <c:ext xmlns:c16="http://schemas.microsoft.com/office/drawing/2014/chart" uri="{C3380CC4-5D6E-409C-BE32-E72D297353CC}">
              <c16:uniqueId val="{00000000-10EE-47F5-9B15-769F528490A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1243.71</c:v>
                </c:pt>
              </c:numCache>
            </c:numRef>
          </c:val>
          <c:smooth val="0"/>
          <c:extLst>
            <c:ext xmlns:c16="http://schemas.microsoft.com/office/drawing/2014/chart" uri="{C3380CC4-5D6E-409C-BE32-E72D297353CC}">
              <c16:uniqueId val="{00000001-10EE-47F5-9B15-769F528490A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58.25</c:v>
                </c:pt>
                <c:pt idx="1">
                  <c:v>51.92</c:v>
                </c:pt>
                <c:pt idx="2">
                  <c:v>56.95</c:v>
                </c:pt>
                <c:pt idx="3">
                  <c:v>44.12</c:v>
                </c:pt>
                <c:pt idx="4">
                  <c:v>79.2</c:v>
                </c:pt>
              </c:numCache>
            </c:numRef>
          </c:val>
          <c:extLst>
            <c:ext xmlns:c16="http://schemas.microsoft.com/office/drawing/2014/chart" uri="{C3380CC4-5D6E-409C-BE32-E72D297353CC}">
              <c16:uniqueId val="{00000000-B055-4B60-8FA6-3E388FC3D5C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74.3</c:v>
                </c:pt>
              </c:numCache>
            </c:numRef>
          </c:val>
          <c:smooth val="0"/>
          <c:extLst>
            <c:ext xmlns:c16="http://schemas.microsoft.com/office/drawing/2014/chart" uri="{C3380CC4-5D6E-409C-BE32-E72D297353CC}">
              <c16:uniqueId val="{00000001-B055-4B60-8FA6-3E388FC3D5C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311.94</c:v>
                </c:pt>
                <c:pt idx="1">
                  <c:v>357.05</c:v>
                </c:pt>
                <c:pt idx="2">
                  <c:v>325.67</c:v>
                </c:pt>
                <c:pt idx="3">
                  <c:v>419.45</c:v>
                </c:pt>
                <c:pt idx="4">
                  <c:v>235.47</c:v>
                </c:pt>
              </c:numCache>
            </c:numRef>
          </c:val>
          <c:extLst>
            <c:ext xmlns:c16="http://schemas.microsoft.com/office/drawing/2014/chart" uri="{C3380CC4-5D6E-409C-BE32-E72D297353CC}">
              <c16:uniqueId val="{00000000-0E61-4242-91A8-E0D285722C2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221.81</c:v>
                </c:pt>
              </c:numCache>
            </c:numRef>
          </c:val>
          <c:smooth val="0"/>
          <c:extLst>
            <c:ext xmlns:c16="http://schemas.microsoft.com/office/drawing/2014/chart" uri="{C3380CC4-5D6E-409C-BE32-E72D297353CC}">
              <c16:uniqueId val="{00000001-0E61-4242-91A8-E0D285722C2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喜多方市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6">
        <f>データ!S6</f>
        <v>48726</v>
      </c>
      <c r="AM8" s="66"/>
      <c r="AN8" s="66"/>
      <c r="AO8" s="66"/>
      <c r="AP8" s="66"/>
      <c r="AQ8" s="66"/>
      <c r="AR8" s="66"/>
      <c r="AS8" s="66"/>
      <c r="AT8" s="65">
        <f>データ!T6</f>
        <v>554.63</v>
      </c>
      <c r="AU8" s="65"/>
      <c r="AV8" s="65"/>
      <c r="AW8" s="65"/>
      <c r="AX8" s="65"/>
      <c r="AY8" s="65"/>
      <c r="AZ8" s="65"/>
      <c r="BA8" s="65"/>
      <c r="BB8" s="65">
        <f>データ!U6</f>
        <v>87.85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6.52</v>
      </c>
      <c r="Q10" s="65"/>
      <c r="R10" s="65"/>
      <c r="S10" s="65"/>
      <c r="T10" s="65"/>
      <c r="U10" s="65"/>
      <c r="V10" s="65"/>
      <c r="W10" s="65">
        <f>データ!Q6</f>
        <v>92.46</v>
      </c>
      <c r="X10" s="65"/>
      <c r="Y10" s="65"/>
      <c r="Z10" s="65"/>
      <c r="AA10" s="65"/>
      <c r="AB10" s="65"/>
      <c r="AC10" s="65"/>
      <c r="AD10" s="66">
        <f>データ!R6</f>
        <v>3321</v>
      </c>
      <c r="AE10" s="66"/>
      <c r="AF10" s="66"/>
      <c r="AG10" s="66"/>
      <c r="AH10" s="66"/>
      <c r="AI10" s="66"/>
      <c r="AJ10" s="66"/>
      <c r="AK10" s="2"/>
      <c r="AL10" s="66">
        <f>データ!V6</f>
        <v>3156</v>
      </c>
      <c r="AM10" s="66"/>
      <c r="AN10" s="66"/>
      <c r="AO10" s="66"/>
      <c r="AP10" s="66"/>
      <c r="AQ10" s="66"/>
      <c r="AR10" s="66"/>
      <c r="AS10" s="66"/>
      <c r="AT10" s="65">
        <f>データ!W6</f>
        <v>1.71</v>
      </c>
      <c r="AU10" s="65"/>
      <c r="AV10" s="65"/>
      <c r="AW10" s="65"/>
      <c r="AX10" s="65"/>
      <c r="AY10" s="65"/>
      <c r="AZ10" s="65"/>
      <c r="BA10" s="65"/>
      <c r="BB10" s="65">
        <f>データ!X6</f>
        <v>1845.61</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57</v>
      </c>
      <c r="O86" s="25" t="str">
        <f>データ!EO6</f>
        <v>【0.10】</v>
      </c>
    </row>
  </sheetData>
  <sheetProtection algorithmName="SHA-512" hashValue="sXwgRM+/VroF5T1H3t/CqjchoG4ykxFgMwH81kLBTdHkZrUL1Y1SU+udap+eYf5P+IgylqredZpFV7Kd3Oun8g==" saltValue="XtcTYdn7/SHyeRo/mYNOj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72087</v>
      </c>
      <c r="D6" s="32">
        <f t="shared" si="3"/>
        <v>47</v>
      </c>
      <c r="E6" s="32">
        <f t="shared" si="3"/>
        <v>17</v>
      </c>
      <c r="F6" s="32">
        <f t="shared" si="3"/>
        <v>4</v>
      </c>
      <c r="G6" s="32">
        <f t="shared" si="3"/>
        <v>0</v>
      </c>
      <c r="H6" s="32" t="str">
        <f t="shared" si="3"/>
        <v>福島県　喜多方市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6.52</v>
      </c>
      <c r="Q6" s="33">
        <f t="shared" si="3"/>
        <v>92.46</v>
      </c>
      <c r="R6" s="33">
        <f t="shared" si="3"/>
        <v>3321</v>
      </c>
      <c r="S6" s="33">
        <f t="shared" si="3"/>
        <v>48726</v>
      </c>
      <c r="T6" s="33">
        <f t="shared" si="3"/>
        <v>554.63</v>
      </c>
      <c r="U6" s="33">
        <f t="shared" si="3"/>
        <v>87.85</v>
      </c>
      <c r="V6" s="33">
        <f t="shared" si="3"/>
        <v>3156</v>
      </c>
      <c r="W6" s="33">
        <f t="shared" si="3"/>
        <v>1.71</v>
      </c>
      <c r="X6" s="33">
        <f t="shared" si="3"/>
        <v>1845.61</v>
      </c>
      <c r="Y6" s="34">
        <f>IF(Y7="",NA(),Y7)</f>
        <v>82</v>
      </c>
      <c r="Z6" s="34">
        <f t="shared" ref="Z6:AH6" si="4">IF(Z7="",NA(),Z7)</f>
        <v>77.37</v>
      </c>
      <c r="AA6" s="34">
        <f t="shared" si="4"/>
        <v>80.95</v>
      </c>
      <c r="AB6" s="34">
        <f t="shared" si="4"/>
        <v>71.86</v>
      </c>
      <c r="AC6" s="34">
        <f t="shared" si="4"/>
        <v>94.92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1959.85</v>
      </c>
      <c r="BG6" s="34">
        <f t="shared" ref="BG6:BO6" si="7">IF(BG7="",NA(),BG7)</f>
        <v>1939.97</v>
      </c>
      <c r="BH6" s="34">
        <f t="shared" si="7"/>
        <v>1835.41</v>
      </c>
      <c r="BI6" s="34">
        <f t="shared" si="7"/>
        <v>1420.38</v>
      </c>
      <c r="BJ6" s="33">
        <f t="shared" si="7"/>
        <v>0</v>
      </c>
      <c r="BK6" s="34">
        <f t="shared" si="7"/>
        <v>1554.05</v>
      </c>
      <c r="BL6" s="34">
        <f t="shared" si="7"/>
        <v>1671.86</v>
      </c>
      <c r="BM6" s="34">
        <f t="shared" si="7"/>
        <v>1673.47</v>
      </c>
      <c r="BN6" s="34">
        <f t="shared" si="7"/>
        <v>1592.72</v>
      </c>
      <c r="BO6" s="34">
        <f t="shared" si="7"/>
        <v>1243.71</v>
      </c>
      <c r="BP6" s="33" t="str">
        <f>IF(BP7="","",IF(BP7="-","【-】","【"&amp;SUBSTITUTE(TEXT(BP7,"#,##0.00"),"-","△")&amp;"】"))</f>
        <v>【1,225.44】</v>
      </c>
      <c r="BQ6" s="34">
        <f>IF(BQ7="",NA(),BQ7)</f>
        <v>58.25</v>
      </c>
      <c r="BR6" s="34">
        <f t="shared" ref="BR6:BZ6" si="8">IF(BR7="",NA(),BR7)</f>
        <v>51.92</v>
      </c>
      <c r="BS6" s="34">
        <f t="shared" si="8"/>
        <v>56.95</v>
      </c>
      <c r="BT6" s="34">
        <f t="shared" si="8"/>
        <v>44.12</v>
      </c>
      <c r="BU6" s="34">
        <f t="shared" si="8"/>
        <v>79.2</v>
      </c>
      <c r="BV6" s="34">
        <f t="shared" si="8"/>
        <v>53.01</v>
      </c>
      <c r="BW6" s="34">
        <f t="shared" si="8"/>
        <v>50.54</v>
      </c>
      <c r="BX6" s="34">
        <f t="shared" si="8"/>
        <v>49.22</v>
      </c>
      <c r="BY6" s="34">
        <f t="shared" si="8"/>
        <v>53.7</v>
      </c>
      <c r="BZ6" s="34">
        <f t="shared" si="8"/>
        <v>74.3</v>
      </c>
      <c r="CA6" s="33" t="str">
        <f>IF(CA7="","",IF(CA7="-","【-】","【"&amp;SUBSTITUTE(TEXT(CA7,"#,##0.00"),"-","△")&amp;"】"))</f>
        <v>【75.58】</v>
      </c>
      <c r="CB6" s="34">
        <f>IF(CB7="",NA(),CB7)</f>
        <v>311.94</v>
      </c>
      <c r="CC6" s="34">
        <f t="shared" ref="CC6:CK6" si="9">IF(CC7="",NA(),CC7)</f>
        <v>357.05</v>
      </c>
      <c r="CD6" s="34">
        <f t="shared" si="9"/>
        <v>325.67</v>
      </c>
      <c r="CE6" s="34">
        <f t="shared" si="9"/>
        <v>419.45</v>
      </c>
      <c r="CF6" s="34">
        <f t="shared" si="9"/>
        <v>235.47</v>
      </c>
      <c r="CG6" s="34">
        <f t="shared" si="9"/>
        <v>299.39</v>
      </c>
      <c r="CH6" s="34">
        <f t="shared" si="9"/>
        <v>320.36</v>
      </c>
      <c r="CI6" s="34">
        <f t="shared" si="9"/>
        <v>332.02</v>
      </c>
      <c r="CJ6" s="34">
        <f t="shared" si="9"/>
        <v>300.35000000000002</v>
      </c>
      <c r="CK6" s="34">
        <f t="shared" si="9"/>
        <v>221.81</v>
      </c>
      <c r="CL6" s="33" t="str">
        <f>IF(CL7="","",IF(CL7="-","【-】","【"&amp;SUBSTITUTE(TEXT(CL7,"#,##0.00"),"-","△")&amp;"】"))</f>
        <v>【215.23】</v>
      </c>
      <c r="CM6" s="34">
        <f>IF(CM7="",NA(),CM7)</f>
        <v>37.17</v>
      </c>
      <c r="CN6" s="34">
        <f t="shared" ref="CN6:CV6" si="10">IF(CN7="",NA(),CN7)</f>
        <v>36.17</v>
      </c>
      <c r="CO6" s="34">
        <f t="shared" si="10"/>
        <v>35.49</v>
      </c>
      <c r="CP6" s="34">
        <f t="shared" si="10"/>
        <v>35.22</v>
      </c>
      <c r="CQ6" s="34">
        <f t="shared" si="10"/>
        <v>36.369999999999997</v>
      </c>
      <c r="CR6" s="34">
        <f t="shared" si="10"/>
        <v>36.200000000000003</v>
      </c>
      <c r="CS6" s="34">
        <f t="shared" si="10"/>
        <v>34.74</v>
      </c>
      <c r="CT6" s="34">
        <f t="shared" si="10"/>
        <v>36.65</v>
      </c>
      <c r="CU6" s="34">
        <f t="shared" si="10"/>
        <v>37.72</v>
      </c>
      <c r="CV6" s="34">
        <f t="shared" si="10"/>
        <v>43.36</v>
      </c>
      <c r="CW6" s="33" t="str">
        <f>IF(CW7="","",IF(CW7="-","【-】","【"&amp;SUBSTITUTE(TEXT(CW7,"#,##0.00"),"-","△")&amp;"】"))</f>
        <v>【42.66】</v>
      </c>
      <c r="CX6" s="34">
        <f>IF(CX7="",NA(),CX7)</f>
        <v>69.209999999999994</v>
      </c>
      <c r="CY6" s="34">
        <f t="shared" ref="CY6:DG6" si="11">IF(CY7="",NA(),CY7)</f>
        <v>68.91</v>
      </c>
      <c r="CZ6" s="34">
        <f t="shared" si="11"/>
        <v>70.010000000000005</v>
      </c>
      <c r="DA6" s="34">
        <f t="shared" si="11"/>
        <v>71.73</v>
      </c>
      <c r="DB6" s="34">
        <f t="shared" si="11"/>
        <v>74.78</v>
      </c>
      <c r="DC6" s="34">
        <f t="shared" si="11"/>
        <v>71.069999999999993</v>
      </c>
      <c r="DD6" s="34">
        <f t="shared" si="11"/>
        <v>70.14</v>
      </c>
      <c r="DE6" s="34">
        <f t="shared" si="11"/>
        <v>68.83</v>
      </c>
      <c r="DF6" s="34">
        <f t="shared" si="11"/>
        <v>68.459999999999994</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0.26</v>
      </c>
      <c r="EM6" s="34">
        <f t="shared" si="14"/>
        <v>0.13</v>
      </c>
      <c r="EN6" s="34">
        <f t="shared" si="14"/>
        <v>0.09</v>
      </c>
      <c r="EO6" s="33" t="str">
        <f>IF(EO7="","",IF(EO7="-","【-】","【"&amp;SUBSTITUTE(TEXT(EO7,"#,##0.00"),"-","△")&amp;"】"))</f>
        <v>【0.10】</v>
      </c>
    </row>
    <row r="7" spans="1:145" s="35" customFormat="1" x14ac:dyDescent="0.15">
      <c r="A7" s="27"/>
      <c r="B7" s="36">
        <v>2017</v>
      </c>
      <c r="C7" s="36">
        <v>72087</v>
      </c>
      <c r="D7" s="36">
        <v>47</v>
      </c>
      <c r="E7" s="36">
        <v>17</v>
      </c>
      <c r="F7" s="36">
        <v>4</v>
      </c>
      <c r="G7" s="36">
        <v>0</v>
      </c>
      <c r="H7" s="36" t="s">
        <v>110</v>
      </c>
      <c r="I7" s="36" t="s">
        <v>111</v>
      </c>
      <c r="J7" s="36" t="s">
        <v>112</v>
      </c>
      <c r="K7" s="36" t="s">
        <v>113</v>
      </c>
      <c r="L7" s="36" t="s">
        <v>114</v>
      </c>
      <c r="M7" s="36" t="s">
        <v>115</v>
      </c>
      <c r="N7" s="37" t="s">
        <v>116</v>
      </c>
      <c r="O7" s="37" t="s">
        <v>117</v>
      </c>
      <c r="P7" s="37">
        <v>6.52</v>
      </c>
      <c r="Q7" s="37">
        <v>92.46</v>
      </c>
      <c r="R7" s="37">
        <v>3321</v>
      </c>
      <c r="S7" s="37">
        <v>48726</v>
      </c>
      <c r="T7" s="37">
        <v>554.63</v>
      </c>
      <c r="U7" s="37">
        <v>87.85</v>
      </c>
      <c r="V7" s="37">
        <v>3156</v>
      </c>
      <c r="W7" s="37">
        <v>1.71</v>
      </c>
      <c r="X7" s="37">
        <v>1845.61</v>
      </c>
      <c r="Y7" s="37">
        <v>82</v>
      </c>
      <c r="Z7" s="37">
        <v>77.37</v>
      </c>
      <c r="AA7" s="37">
        <v>80.95</v>
      </c>
      <c r="AB7" s="37">
        <v>71.86</v>
      </c>
      <c r="AC7" s="37">
        <v>94.92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1959.85</v>
      </c>
      <c r="BG7" s="37">
        <v>1939.97</v>
      </c>
      <c r="BH7" s="37">
        <v>1835.41</v>
      </c>
      <c r="BI7" s="37">
        <v>1420.38</v>
      </c>
      <c r="BJ7" s="37">
        <v>0</v>
      </c>
      <c r="BK7" s="37">
        <v>1554.05</v>
      </c>
      <c r="BL7" s="37">
        <v>1671.86</v>
      </c>
      <c r="BM7" s="37">
        <v>1673.47</v>
      </c>
      <c r="BN7" s="37">
        <v>1592.72</v>
      </c>
      <c r="BO7" s="37">
        <v>1243.71</v>
      </c>
      <c r="BP7" s="37">
        <v>1225.44</v>
      </c>
      <c r="BQ7" s="37">
        <v>58.25</v>
      </c>
      <c r="BR7" s="37">
        <v>51.92</v>
      </c>
      <c r="BS7" s="37">
        <v>56.95</v>
      </c>
      <c r="BT7" s="37">
        <v>44.12</v>
      </c>
      <c r="BU7" s="37">
        <v>79.2</v>
      </c>
      <c r="BV7" s="37">
        <v>53.01</v>
      </c>
      <c r="BW7" s="37">
        <v>50.54</v>
      </c>
      <c r="BX7" s="37">
        <v>49.22</v>
      </c>
      <c r="BY7" s="37">
        <v>53.7</v>
      </c>
      <c r="BZ7" s="37">
        <v>74.3</v>
      </c>
      <c r="CA7" s="37">
        <v>75.58</v>
      </c>
      <c r="CB7" s="37">
        <v>311.94</v>
      </c>
      <c r="CC7" s="37">
        <v>357.05</v>
      </c>
      <c r="CD7" s="37">
        <v>325.67</v>
      </c>
      <c r="CE7" s="37">
        <v>419.45</v>
      </c>
      <c r="CF7" s="37">
        <v>235.47</v>
      </c>
      <c r="CG7" s="37">
        <v>299.39</v>
      </c>
      <c r="CH7" s="37">
        <v>320.36</v>
      </c>
      <c r="CI7" s="37">
        <v>332.02</v>
      </c>
      <c r="CJ7" s="37">
        <v>300.35000000000002</v>
      </c>
      <c r="CK7" s="37">
        <v>221.81</v>
      </c>
      <c r="CL7" s="37">
        <v>215.23</v>
      </c>
      <c r="CM7" s="37">
        <v>37.17</v>
      </c>
      <c r="CN7" s="37">
        <v>36.17</v>
      </c>
      <c r="CO7" s="37">
        <v>35.49</v>
      </c>
      <c r="CP7" s="37">
        <v>35.22</v>
      </c>
      <c r="CQ7" s="37">
        <v>36.369999999999997</v>
      </c>
      <c r="CR7" s="37">
        <v>36.200000000000003</v>
      </c>
      <c r="CS7" s="37">
        <v>34.74</v>
      </c>
      <c r="CT7" s="37">
        <v>36.65</v>
      </c>
      <c r="CU7" s="37">
        <v>37.72</v>
      </c>
      <c r="CV7" s="37">
        <v>43.36</v>
      </c>
      <c r="CW7" s="37">
        <v>42.66</v>
      </c>
      <c r="CX7" s="37">
        <v>69.209999999999994</v>
      </c>
      <c r="CY7" s="37">
        <v>68.91</v>
      </c>
      <c r="CZ7" s="37">
        <v>70.010000000000005</v>
      </c>
      <c r="DA7" s="37">
        <v>71.73</v>
      </c>
      <c r="DB7" s="37">
        <v>74.78</v>
      </c>
      <c r="DC7" s="37">
        <v>71.069999999999993</v>
      </c>
      <c r="DD7" s="37">
        <v>70.14</v>
      </c>
      <c r="DE7" s="37">
        <v>68.83</v>
      </c>
      <c r="DF7" s="37">
        <v>68.459999999999994</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0.13</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owner</cp:lastModifiedBy>
  <cp:lastPrinted>2019-01-23T07:35:37Z</cp:lastPrinted>
  <dcterms:created xsi:type="dcterms:W3CDTF">2018-12-03T09:12:13Z</dcterms:created>
  <dcterms:modified xsi:type="dcterms:W3CDTF">2019-02-26T23:49:19Z</dcterms:modified>
  <cp:category/>
</cp:coreProperties>
</file>